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srvvserv004\cond\00PianificazioneEControllo\01Condiviso\CONTROLLO e FINANZIAMENTI\CT2\Obblighi 2023\DBI e SHAPE FILE\SHP\2024-02-xx_Istruttoria_Conclusiva\"/>
    </mc:Choice>
  </mc:AlternateContent>
  <bookViews>
    <workbookView xWindow="-15" yWindow="-15" windowWidth="15375" windowHeight="4800" tabRatio="461" activeTab="2"/>
  </bookViews>
  <sheets>
    <sheet name="Istruttoria_SHP_ACQ" sheetId="2" r:id="rId1"/>
    <sheet name="Istruttoria_SHP_FGN" sheetId="5" r:id="rId2"/>
    <sheet name="Calcolo_PENALI" sheetId="7" r:id="rId3"/>
  </sheets>
  <definedNames>
    <definedName name="_ftnref1" localSheetId="0">Istruttoria_SHP_ACQ!$B$31</definedName>
    <definedName name="Calcolo_PENALI">#REF!</definedName>
    <definedName name="_xlnm.Database" localSheetId="2">#REF!</definedName>
    <definedName name="_xlnm.Database">#REF!</definedName>
  </definedNames>
  <calcPr calcId="162913"/>
</workbook>
</file>

<file path=xl/calcChain.xml><?xml version="1.0" encoding="utf-8"?>
<calcChain xmlns="http://schemas.openxmlformats.org/spreadsheetml/2006/main">
  <c r="C4" i="7" l="1"/>
  <c r="B4" i="7"/>
  <c r="D3" i="7"/>
  <c r="D4" i="7" s="1"/>
  <c r="D2" i="7"/>
  <c r="G24" i="2" l="1"/>
</calcChain>
</file>

<file path=xl/sharedStrings.xml><?xml version="1.0" encoding="utf-8"?>
<sst xmlns="http://schemas.openxmlformats.org/spreadsheetml/2006/main" count="440" uniqueCount="182">
  <si>
    <t>nome_campo</t>
  </si>
  <si>
    <t>Controllo Completezza</t>
  </si>
  <si>
    <t>Controllo incrociato con DBI</t>
  </si>
  <si>
    <t>Richieste AIT</t>
  </si>
  <si>
    <t>Controllo congruenza/correttezza dati</t>
  </si>
  <si>
    <t>OK</t>
  </si>
  <si>
    <t>Documento controllato</t>
  </si>
  <si>
    <t>Data di consegna</t>
  </si>
  <si>
    <t>SI</t>
  </si>
  <si>
    <t>Tempi di consegna rispettati</t>
  </si>
  <si>
    <t>COD_RETE</t>
  </si>
  <si>
    <t>COMUNE_NOM</t>
  </si>
  <si>
    <t>COMUNE_COD</t>
  </si>
  <si>
    <t>COD_TRATTO</t>
  </si>
  <si>
    <t>ID_MATER</t>
  </si>
  <si>
    <t>IDX_MATER</t>
  </si>
  <si>
    <t>DIAMETRO</t>
  </si>
  <si>
    <t>IDX_DIAMET</t>
  </si>
  <si>
    <t>ANNO</t>
  </si>
  <si>
    <t>IDX_ANNO</t>
  </si>
  <si>
    <t>LUNGHEZZA</t>
  </si>
  <si>
    <t>IDX_LUNG</t>
  </si>
  <si>
    <t>ID_CONSERV</t>
  </si>
  <si>
    <t>TIPO_RETE</t>
  </si>
  <si>
    <t>TIPO_ACQUA</t>
  </si>
  <si>
    <t>FUNZ_GRAV</t>
  </si>
  <si>
    <t>COPERTURA</t>
  </si>
  <si>
    <t>PROFONDITA</t>
  </si>
  <si>
    <t>IDX_PROFON</t>
  </si>
  <si>
    <t>GEST_PRESS</t>
  </si>
  <si>
    <t>ID_TELECON</t>
  </si>
  <si>
    <t>P_MED_ESER</t>
  </si>
  <si>
    <t>PROT_CATOD</t>
  </si>
  <si>
    <t>ALLACCI</t>
  </si>
  <si>
    <t>LUNG_ALLAC</t>
  </si>
  <si>
    <t>RIP_ALLACCI</t>
  </si>
  <si>
    <t>RIP_RETE</t>
  </si>
  <si>
    <t>UT_MISURAT</t>
  </si>
  <si>
    <t>ID_OP_STAT</t>
  </si>
  <si>
    <t>SEZIONE</t>
  </si>
  <si>
    <t>ID_REFLUO</t>
  </si>
  <si>
    <t>RECAPITO</t>
  </si>
  <si>
    <t>PROF_INIZI</t>
  </si>
  <si>
    <t>PROF_FINAL</t>
  </si>
  <si>
    <t>ALLAC_INDU</t>
  </si>
  <si>
    <t>RIP_ALLACC</t>
  </si>
  <si>
    <t>Commenti/Richieste AIT</t>
  </si>
  <si>
    <t>Risposta ACQUE</t>
  </si>
  <si>
    <t>Ulteriori rilievi</t>
  </si>
  <si>
    <t>Ritardo</t>
  </si>
  <si>
    <t>NO</t>
  </si>
  <si>
    <t>Correggere</t>
  </si>
  <si>
    <t>Integrare</t>
  </si>
  <si>
    <t>Chiarire</t>
  </si>
  <si>
    <t>Ulteriori rilievi 2</t>
  </si>
  <si>
    <t>compilazione attesa dati 2021 (consegna 2022)</t>
  </si>
  <si>
    <t>Da aggiornare (&gt;0.38%)</t>
  </si>
  <si>
    <t>0002A2022C01R0019T03F03ID14833NSHP.zip</t>
  </si>
  <si>
    <t>29/08/2023 (consegna integrativa)</t>
  </si>
  <si>
    <t xml:space="preserve">100%
[la % di idx di tipo D dovrà essere inferiore a quella dei dati 2021 (3,64%) quale consolidamento di dati via via sempre meno stimati]
</t>
  </si>
  <si>
    <t>Da aggiornare (&gt;3,36%)</t>
  </si>
  <si>
    <t>Da aggiornare (&gt;12,26%)</t>
  </si>
  <si>
    <t xml:space="preserve">% IDX_DIAMETRO complessiva pari a 3,70% (comprensiva dei nuovi comuni di Montecatini Terme e Ponte Buggianese). Sale a 3,71 % se si escludono i nuovi tratti di Montecatini Terme e Ponte Buggianese (2978 tratti pari a D su 80182 tratti complessivi al netto dei  due nuovi comuni).
Si chiede al Gestore di migliorare la qualità del dato dei tratti (al netto di quelli appartenenti ai due nuovi comuni acquisiti in gesitione integrata dal 01/01/2022), che deve risultare inferiore a 3,64%. </t>
  </si>
  <si>
    <t xml:space="preserve">La percentuale di compilazione dati 2021 era stata validata al 3,36%. Integrare i dati per migliorare lo stesso grado di compilazione dei dati anno precedente. 
Verificare di aver preso come base dati per aggiornamento shape l'ultima validata per i dati 2021. </t>
  </si>
  <si>
    <r>
      <t xml:space="preserve">Riscontro corretto. 
Tutti i tratti di rete contenuti nel DBI, fogli Distrib_tronchi e Addut_tronchi, sono contenuti negli shape e le lunghezze sono congruenti. </t>
    </r>
    <r>
      <rPr>
        <b/>
        <sz val="9"/>
        <color theme="1"/>
        <rFont val="Arial Narrow"/>
        <family val="2"/>
      </rPr>
      <t>Numero complessivo di tronchi pari a 82854</t>
    </r>
    <r>
      <rPr>
        <sz val="9"/>
        <color theme="1"/>
        <rFont val="Arial Narrow"/>
        <family val="2"/>
      </rPr>
      <t xml:space="preserve"> (+5383 tratti rispetto al 2021), comprensivo dei tratti dei nuovi comuni di Montecatini Terme e Ponte Buggianese il cui servizio acquedotto è in gestione ad ACQUE spa dal 01/01/2022. </t>
    </r>
  </si>
  <si>
    <r>
      <rPr>
        <sz val="9"/>
        <rFont val="Arial Narrow"/>
        <family val="2"/>
      </rPr>
      <t xml:space="preserve">Si rilevano complessivamente 5383 tratti in più rispetto alla consegna dati 2021. Di questi, 2672 tratti sono di pertinenza dei comuni di Montecatini Terme e Ponte Buggianese e 524 tronchi sono stati posti in opera nel 2022. </t>
    </r>
    <r>
      <rPr>
        <sz val="9"/>
        <color rgb="FFFF0000"/>
        <rFont val="Arial Narrow"/>
        <family val="2"/>
      </rPr>
      <t xml:space="preserve">
Dettagliare in merito ai restanti tronchi inseriti in archivio dal 2022 e non precedentemente rendicontati. </t>
    </r>
  </si>
  <si>
    <t>Integrare/correggere</t>
  </si>
  <si>
    <t>Riscontro corretto, la somma delle lunghezze di adduttrici e distributrici è coincidente con quella desumibile da DBI. Lunghezza complessiva reti pari a 6382,66 km (+315  km rispetto ai dati 2021).</t>
  </si>
  <si>
    <r>
      <rPr>
        <sz val="9"/>
        <rFont val="Arial Narrow"/>
        <family val="2"/>
      </rPr>
      <t xml:space="preserve">La lunghezza reti dei tratti di acquedotto di Montecatini Terme e Ponte Buggianese è pari a 187,5km. I tratti posti in opera nel 2022 hanno una lunghezza complessiva di 27,2 km. </t>
    </r>
    <r>
      <rPr>
        <sz val="9"/>
        <color rgb="FFFF0000"/>
        <rFont val="Arial Narrow"/>
        <family val="2"/>
      </rPr>
      <t xml:space="preserve">
Dettagliare in merito ai restanti km risultanti in più rispetto ai dati 2021. </t>
    </r>
  </si>
  <si>
    <t xml:space="preserve">La percentuale di compilazione dati 2021 era stata validata al 12,26%.
Eliminare gli zeri e compilare i dati in maniera congruente rispetto all'ultima consegna dati 2021 validata, e prestando attenzione al miglioramento della percentuale di compilazione complessiva. Riallineare i dati con quelli del campo idx_profon. 
</t>
  </si>
  <si>
    <t>Integrare/verificare</t>
  </si>
  <si>
    <t xml:space="preserve">Alcuni tratti posti in opera dal 2020 presentano idx_profondità mancante o pari a C. Verificare ed integrare dati mancanti. </t>
  </si>
  <si>
    <t xml:space="preserve">2809 dati di pressione sono posti pari a zero. Verificare e correggere ove necessario. </t>
  </si>
  <si>
    <t xml:space="preserve">Riscontro corretto. Si rileva che il numero totale di allacci è pari a 141666; il dato è congruente con quanto riscontrabile da DBI - foglio Distribuzioni - campo "numero allacci [nr]" ma non con l'RQTI 2022. </t>
  </si>
  <si>
    <t>Verificare</t>
  </si>
  <si>
    <t xml:space="preserve">Il numero di allacci di acquedotto è nettamente diminuito rispetto ai dati 2021. Inoltre il dato di Shape/DBI, seppur congruente fra i due archivi, non è allineato con l'RQTI2022 dove per numero di allacci complessivo in acquedotto troviamo il valore di 136.385. Si chiede al Gestore di motivare gli scostamenti fra i dati, anche rispetto a quelli degli anni precedenti come ordine di grandezza, e correggere ove necessario. </t>
  </si>
  <si>
    <t xml:space="preserve">Lunghezza allacci complessiva pari a 1007 km. Dato non congrunete con RQTI. </t>
  </si>
  <si>
    <t xml:space="preserve">Come il dato di Numero Allacci, si chiede al Gestore di verificare la correttezza del dati di lunghezza complessiva degli allacci che è molto diverso come ordine di grandezza rispetto ai dati 2021 e che non è allineato al dato RQTI inviato. </t>
  </si>
  <si>
    <t>Riscontro corretto. Si rileva che il numero totale di riparazioni su allacci è 2951, il dato è congruente con quanto riscontrabile da DBI - foglio Distribuzioni - campo "numero di riparazioni sugli allacci [nr]".</t>
  </si>
  <si>
    <t>Riscontro corretto. Si rileva che il numero totale di riparazioni sulle reti è 8949, il dato è congruente con quanto riscontrabile da DBI - fogli Distribuzioni e Adduttrici- campo "numero di riparazioni sulla rete [nr]".</t>
  </si>
  <si>
    <t xml:space="preserve">Si rileva che il numero totale di utenze dotate di misuratore è pari a 340781, il dato è congruente con quanto riscontrabile da DBI - fogli Distribuzioni e Adduttrici - campo "utenze dotate di misuratore [nr]". </t>
  </si>
  <si>
    <t xml:space="preserve">Nota bene: il numero di utenze è aumentato. Sono compresi anche Montecatini Terme e Ponte Buggianese? Nel RQTI si ha 330218, Il dato è differente. Approfondire. </t>
  </si>
  <si>
    <t xml:space="preserve">Nel DBI la lunghezza allacci è stata inserita in metri ma sono richiesti i km. Correggere il documento DBI. 
Si riscontra inoltre un netto calo della lunghezza degli allacci fognari, i dati 2021 registravano una lunghezza totale di allacci in fognatura di oltre 2000 km, mentre il dato 2022 è più che dimezzato. Verificare/motivare la variazione dati. </t>
  </si>
  <si>
    <t>Verificare/correggere</t>
  </si>
  <si>
    <t>0002A2022C01R0019T03F02ID14832NSHP.zip</t>
  </si>
  <si>
    <t>compilazione attesa dati 2022(consegna 2023)</t>
  </si>
  <si>
    <t xml:space="preserve">Riscontro corretto. Tutti i tratti di rete contenuti nel DBI, fogli Fognat_tronchi e Collett_tronchi, sono contenuti negli shape e le lunghezze sono congruenti. Numero complessivo di tronchi pari a 47329. </t>
  </si>
  <si>
    <t>Da aggiornare (&gt;93,82%)</t>
  </si>
  <si>
    <t xml:space="preserve">100%
[la % di idx di tipo D dovrà essere inferiore a quella dei dati 2021 (9,29%) quale consolidamento di dati via via sempre meno stimati]
</t>
  </si>
  <si>
    <t xml:space="preserve">5 tratti hanno anno di costruzione pari a 1400 o 1900, con idx del dato pari a B. Verificare i dati. </t>
  </si>
  <si>
    <t>L'indice di confidenza di grado D si ritrova per il 9,17% dei dati. La percentuale è diminuita rispetto al precedente anno. Riscontro positivo.</t>
  </si>
  <si>
    <t xml:space="preserve">Riscontro corretto, la somma delle lunghezze di fognature e collettori è coincidente con quella desumibile da DBI pari a 3113,93 km. </t>
  </si>
  <si>
    <t xml:space="preserve">Grado di compilazione superiore a quello dei dati 20021. Riscontro positivo. </t>
  </si>
  <si>
    <t>Eliminare i dati pari a 0. Allineare il grado di compilazione a quello di idx_profondiotà</t>
  </si>
  <si>
    <t>Riscontro corretto,la somma delle riparazioni su allacci di fognaturai nel DBI è pari al dato desumibile dagli shape (5).</t>
  </si>
  <si>
    <t xml:space="preserve">Riscontro corretto, la somma delle riparazioni su reti/condotte di fognatura/collettori nel DBI è pari al dato desumibile dagli shape (264). </t>
  </si>
  <si>
    <t xml:space="preserve">Ci sono 167 nuovi tratti, con anno di posa in opera pari a 2022, che non hanno la totalità dei dati compilati. Completare i dati. </t>
  </si>
  <si>
    <t xml:space="preserve">A titolo di verifica incrociata con documenti in archivio di AIT, indicare il/i codice/i del/i tratto/i interessato/i dall'intervento di realizzazione/sostituzione di nuove tubazioni a San Miniato e quella del nuovo collettore Pieve-SantaCroce (vedi allegati). </t>
  </si>
  <si>
    <t xml:space="preserve">A titolo di verifica incrociata con documenti in archivio di AIT, indicare il/i codice/i del/i tratto/i interessato/i dall'intervento di realizzazione/sostituzione di nuove tubazioni a Capannori e Porcari (vedi allegati). </t>
  </si>
  <si>
    <t>I Controllo Completezza</t>
  </si>
  <si>
    <t>I Controllo congruenza/correttezza dati</t>
  </si>
  <si>
    <t>I Controllo incrociato con DBI</t>
  </si>
  <si>
    <t>II Controllo Completezza</t>
  </si>
  <si>
    <t>II Controllo congruenza/correttezza dati</t>
  </si>
  <si>
    <t>II Controllo incrociato con DBI</t>
  </si>
  <si>
    <t>Valutaizoni AIT</t>
  </si>
  <si>
    <t>0002A2022C01R0019T10F09ID15077NSHP.zip</t>
  </si>
  <si>
    <t>Gli oltre 3000 tratti presenti nel DBI2022 ma non DBI2021, non riconducibile ai comuni di Montecatini Terme e Ponte Buggianese e non posti in opera nel 2022, sono da considerarsi aggiornamenti cartografici. Il gestore è costantemente impegnato in opere di ricognizione.</t>
  </si>
  <si>
    <t>Correzione effettuata con presente diffida</t>
  </si>
  <si>
    <t>LA PERCENTUALE ATTUALE E' PARI AL 13,03%. IL GESTORE HA INDICATO CON IL SEGNO "meno" LE TUBAZIONI INTERRATE MENTRE QUELLE CON IL SEGNO "pIù" QUELLE SOPRA TERRA (VOLANTI). IN ALCUNI CASI E' STATO RETTIFICATO IL DATO.</t>
  </si>
  <si>
    <t>DA VERIFICA NON RISULTANO ID_PROFONDITA' MANCANTI PER I TRATTI CON PROFONDITA' ASSEGNATA. IL GESTORE, VISTA LA VARIABILITà DELL DATO ANCHE PER LE NUOVE TUBAZIONI, HA PREFERITO UTILIZZARE IN TUTTI CASI L'INDICE "C"</t>
  </si>
  <si>
    <t>I TRATTI CON P_MED_ESER=0 SONO IN STATO FERMO IMPIANTO PARZIALE ("ID_OP_STAT" = 2) OPPURE ATTENGONO ALLE INFRASTRUTTE (AD01028, AD01029, AD01034, DI00246, DI00247) DEI COMUNI DI MONTECATINI TERME E PONTE BUGGIANESE PER I QUALI NON SONO ANCORA DISPONIBILI I DATI</t>
  </si>
  <si>
    <t>Rispetto al metodo di stima del numero e lunghezza allacci idrici è stata introdotta una variazione a partire dalla competenza 2022. Infatti, in passato si considerava come allacci i collegamenti fra cassette contatori e condotte principali ma questo metodo stimava una lunghezza pari al doppio di quella imposta da ARERA con deliberazione 639/2021/R/IDR. Ulteriori verifiche interne con casi conosciuti hanno confermato che il precedente criterio di stima era sovrabbondante. E' stato quindi valutato come possibile allaccio anche il tratto che collega perpendicolarmente le condotte principali e le particelle catastali dove ricadono le cassette contatori (ipotizzando un solo allaccio anche per più cassette): il nuovo metodo di stima considera come lunghezza la minore fra le due distanze (cassetta condotta o particella condotta). Da notare che il nuovo metodo fornisce valori molto simili alle stime ARERA.
E' stato corretto il valore in RQT (stavolta coerente con SHP)</t>
  </si>
  <si>
    <t>COME SOPRA.
In RQT la lungheza allacci Lall riportata nel foglio "Altri dati" ci risulta 1007km, coerente con SHP</t>
  </si>
  <si>
    <t>Si conferma che in RQT per 2022 sono riportati i valori del precedente perimetro, mentre i files SHP riportano anche Montecatini Terme e Ponte Buggianese, quindi i numeri non sono confrontabili</t>
  </si>
  <si>
    <t>Porcari – Via Rocchetti: Negli SHP DBI2022 non è presente perché nel GIS è stato inserito con data esercizio 25.1.2023. 
Capannori – via San Cristoforo e via del Cimitero a Lammari: Negli SHP DBI2022 non sono presenti perché i lavori sono ancora in corso</t>
  </si>
  <si>
    <t xml:space="preserve">Risposta accettata. Nessun rilievo. </t>
  </si>
  <si>
    <t xml:space="preserve">% IDX_DIAMETRO complessiva pari a 3,62% (comprensiva dei nuovi comuni di Montecatini Terme e Ponte Buggianese), con 2998 tratti su 82854. 
Sale a 3,63 % se si escludono i nuovi tratti di Montecatini Terme e Ponte Buggianese (2908 tratti pari a D su 80182 tratti complessivi al netto dei  due nuovi comuni).
La qualità complessiva dell'informazione è stata migliorata secondo quanto atteso. La % di compilazione dell'indice D è risultata inferiore ai dati 2021 (3,64%). 
Riscontro corretto. Nessun rilievo. </t>
  </si>
  <si>
    <t xml:space="preserve">Riscontro corretto. 
Tutti i tratti di rete contenuti nel DBI, fogli Distrib_tronchi e Addut_tronchi, sono contenuti negli shape e le lunghezze sono congruenti. Numero complessivo di tronchi pari a 82854 (+5383 tratti rispetto al 2021), comprensivo dei tratti dei nuovi comuni di Montecatini Terme e Ponte Buggianese il cui servizio acquedotto è in gestione ad ACQUE spa dal 01/01/2022. </t>
  </si>
  <si>
    <t xml:space="preserve">Lunghezza complessiva confermata pari a 6382,66 km. Il Gestore motiva lo scostamento della lunghezza dei tratti con anno di posa anteriore al 2022 con l'attività di ricognizione reti in costante svolgimento. 
Risposta accettata. Nessun rilievo. </t>
  </si>
  <si>
    <r>
      <t>Applicando un filtro su anno di posa pari a 2020  e 2021 si rilevano profondità con idx mancante o pari a C. Come ricordato nella nota di definizione degli obblighi 2023, "</t>
    </r>
    <r>
      <rPr>
        <i/>
        <sz val="9"/>
        <color rgb="FFFF0000"/>
        <rFont val="Arial Narrow"/>
        <family val="2"/>
      </rPr>
      <t>Per l’obbligo SHAPE FILE delle reti, si ricorda di prestare particolare cura nell’aggiornamento dei campi “anno”, “idx_anno”
e “id_conservazione” per tutti i tratti messi in opera dal 2014 e nella compilazione di tutti i campi dei tratti messi in opera
dal 2015, fatta eccezione per i campi presenti esclusivamente negli Shape file che dovranno essere compilati al 100% per
i tratti messi in opera dall’anno 2020</t>
    </r>
    <r>
      <rPr>
        <sz val="9"/>
        <color rgb="FFFF0000"/>
        <rFont val="Arial Narrow"/>
        <family val="2"/>
      </rPr>
      <t xml:space="preserve">". Pertanto per questi dati non sono ammessi campi vuoti. Si rilevano al contrario 169 tratti con campo vuoto. Inoltre, ad ecccezione dei comuni di Montecatini Terme e Ponte Buggianese, non sono accettati campi compilati con C per il campo idx_profondità in tratti di così recente posa. Le informazioni appartenenti a tratti recentemente posati o sostituiti devono avere grado di affidabilità massimo di tutte le informazioni ad essi associate. 
Integrare dati mancanti e correggere dati errati. </t>
    </r>
  </si>
  <si>
    <r>
      <rPr>
        <sz val="9"/>
        <color rgb="FFFF0000"/>
        <rFont val="Arial Narrow"/>
        <family val="2"/>
      </rPr>
      <t xml:space="preserve">La percentuale è superiore a quella minima richiesta. Tuttavia ci sono 169 tratti posati in opera negli anni 2020 e 2021 che non presentano l'indicazione del dato. Come ricordato nella nota di definizione degli obblighi 2023, "Per l’obbligo SHAPE FILE delle reti, si ricorda di prestare particolare cura nell’aggiornamento dei campi “anno”, “idx_anno”
e “id_conservazione” per tutti i tratti messi in opera dal 2014 e nella compilazione di tutti i campi dei tratti messi in opera
dal 2015, fatta eccezione per i campi presenti esclusivamente negli Shape file che dovranno essere compilati al 100% per
i tratti messi in opera dall’anno 2020". Integrare dati mancanti. </t>
    </r>
    <r>
      <rPr>
        <sz val="9"/>
        <color theme="1"/>
        <rFont val="Arial Narrow"/>
        <family val="2"/>
      </rPr>
      <t xml:space="preserve">
L'impostazione assunta dal Gestore è corretta, le tubazioni interrate sono da inseririsi col segno -, quelle aeree col segno +.</t>
    </r>
  </si>
  <si>
    <t xml:space="preserve">Percentuale corretta in base ai valori attesi. Tuttavia si rilevano 404 dati non compilati in tratti posti in opera nel 2020 e nel 2021. Come ricordato nella nota di definizione degli obblighi 2023, "Per l’obbligo SHAPE FILE delle reti, si ricorda di prestare particolare cura nell’aggiornamento dei campi “anno”, “idx_anno”
e “id_conservazione” per tutti i tratti messi in opera dal 2014 e nella compilazione di tutti i campi dei tratti messi in opera
dal 2015, fatta eccezione per i campi presenti esclusivamente negli Shape file che dovranno essere compilati al 100% per
i tratti messi in opera dall’anno 2020". Integrare dati mancanti. </t>
  </si>
  <si>
    <t>Richieste/Valutazioni AIT</t>
  </si>
  <si>
    <t xml:space="preserve">Si rilevano 90 tratti in stato opera pari a 1, non afferenti ai comuni di Montecatini Terme e Ponte Buggianese, per i quali il dato pari a 0 non è accettabile. Integrare. 
Si accetta il dato pari a 0 per i tratti in fermo impianto parziale e per quelli delle reti di Montecatini Terme e Ponte Buggianse, ricordando per questi ultimi che non saranno  accettati per la prossima consegna dati 2023 come da lettera degli Obblighi ratificata. </t>
  </si>
  <si>
    <t>Ulteriori rilievi II</t>
  </si>
  <si>
    <t xml:space="preserve">Completare TUTTI i dati senza alcuna eccezione per i tratti con anno di posa in opera pari a 2022. Si ricorda che TUTTI gli idx devono essere posto pari ad A in quanto l'informazione attesa deve essere certa e non stimata. </t>
  </si>
  <si>
    <t xml:space="preserve">Lunghezza allacci complessiva pari a 1007 km. Dato congrunete con RQTI. </t>
  </si>
  <si>
    <t xml:space="preserve">Si rileva la modifica del criterio di stima. Dato coerente con RQTI. Nessun ulteriore rilievo. </t>
  </si>
  <si>
    <t xml:space="preserve">Si rileva la modifica del criterio di stima. Nessun ulteriore rilievo. 
Lunghezza media di un allaccio di acquedotto pari a 7,10 metri. </t>
  </si>
  <si>
    <t xml:space="preserve">Il Gestore conferma che in RQT per 2022 sono riportati i valori del precedente perimetro, mentre i files SHP riportano anche Montecatini Terme e Ponte Buggianese, quindi i numeri non sono confrontabili.Nessun ulteriore rilievo. </t>
  </si>
  <si>
    <t xml:space="preserve">Si accetta la risposta del Gestore. Nessun rilievo. </t>
  </si>
  <si>
    <t>Effettuata correzione dell'unità di misura. 
Analogamente e coerentemente con quanto fatto per l'acquedotto, anche per la fognatura è stato modificato il criterio di stima: in passato si considerava la distanza fra fosse settiche e condotte principali; adesso è stata considerata anche la distanza dalle particelle catastali dove ricadono gli edifici e l'algoritmo sceglie la minore delle due distanze.</t>
  </si>
  <si>
    <t>Dati completati</t>
  </si>
  <si>
    <t>San Miniato: ACFCON00000000075044, ACFCON00000000076144, ACFCON00000000076145, ACFCON00000000076146, ACFCON00000000076147, ACFCON00000000076151, ACFCON00000000076152, ACFCON00000000076163. 
Pieve Santa Croce: Negli SHP DBI2022 non sono presenti perché tubazione ancora non in esercizio</t>
  </si>
  <si>
    <t>Dati 2022 completi</t>
  </si>
  <si>
    <t xml:space="preserve">Dati corretti. </t>
  </si>
  <si>
    <t>I Risposta ACQUE</t>
  </si>
  <si>
    <t>II Risposta ACQUE</t>
  </si>
  <si>
    <t>Si rilevano incongruenze nella lunghezza complessiva dei tratti, sia rispetto alla I consegna sia rispetto alle lunghezze complessive derivabili di DBI</t>
  </si>
  <si>
    <t xml:space="preserve">Si chiede al gestore di ricontrollare tutte le lunghezze dei tratti e il formato dati in maniera da rialinneare i dati degli shape a quelli del DBI e al dato RQTI. </t>
  </si>
  <si>
    <r>
      <t xml:space="preserve">Riscontro parzialmente corretto. La somma delle lunghezze degli allacci  - filtrati solo per tratti di fognatura - è pari a 845,29 km. 
</t>
    </r>
    <r>
      <rPr>
        <sz val="10"/>
        <color rgb="FFFF0000"/>
        <rFont val="Arial Narrow"/>
        <family val="2"/>
      </rPr>
      <t xml:space="preserve">Il dato che si riscontra da DBI è uguale come numero ma ha ordine di grandezza diverso perché è espresso in metri. </t>
    </r>
  </si>
  <si>
    <t xml:space="preserve">Si prende della variazione del criterio di stima del gestore per la valutazione della lunghezza degli allacci. 
872,99 km. 
Lunghezza media di un allaccio fognario pari a 6,06 metri. </t>
  </si>
  <si>
    <t>Numero complessivo degli allacci industriali pari a 579</t>
  </si>
  <si>
    <t xml:space="preserve">Numero complessivo degli allacci pari a 144133. Dato non congruente con RQTI. Correggere. </t>
  </si>
  <si>
    <t xml:space="preserve">Riscontro corretto per i tratti di San Miniato. 
Si accetta risposta del gestore per i tratti di Pieve Santa Croce. </t>
  </si>
  <si>
    <t>Integrare/Correggere</t>
  </si>
  <si>
    <r>
      <t>Si rilevano dati non compilati in tratti posti in opera nel 2020 e nel 2021. Come ricordato nella nota di definizione degli obblighi 2023, "Per l’obbligo SHAPE FILE delle reti, si ricorda di prestare particolare cura nell’aggiornamento dei campi “anno”, “idx_anno”
e “id_conservazione” per tutti i tratti messi in opera dal 2014 e nella compilazione di tutti i campi dei tratti messi in opera
dal 2015,</t>
    </r>
    <r>
      <rPr>
        <u/>
        <sz val="10"/>
        <color rgb="FFFF0000"/>
        <rFont val="Arial Narrow"/>
        <family val="2"/>
      </rPr>
      <t xml:space="preserve"> fatta eccezione per i campi presenti esclusivamente negli Shape file che dovranno essere compilati al 100% per
i tratti messi in opera dall’anno 2020</t>
    </r>
    <r>
      <rPr>
        <sz val="10"/>
        <color rgb="FFFF0000"/>
        <rFont val="Arial Narrow"/>
        <family val="2"/>
      </rPr>
      <t xml:space="preserve">". Integrare dati mancanti. </t>
    </r>
  </si>
  <si>
    <t xml:space="preserve">In aggiunta ai due precedenti rilievi, si rileva che la profondità di tratti posti in opera nel 2020, 2021 e 2022 deve essere pari ad A, la qualità dell'informazioni sui tratti di nuova posa o sostituzione deve essere un dato certo e non stimato. Correggere. </t>
  </si>
  <si>
    <t>0002A2022C01R0019T16F14ID15660NSHP_II__diffida.zip</t>
  </si>
  <si>
    <t>Valutazioni finali AIT</t>
  </si>
  <si>
    <t>III Controllo Completezza</t>
  </si>
  <si>
    <t>III Controllo congruenza/correttezza dati</t>
  </si>
  <si>
    <t>III Controllo incrociato con DBI</t>
  </si>
  <si>
    <t>Correzione effettuata</t>
  </si>
  <si>
    <t>I 90 tratti, in stato opera pari a 1, non afferenti ai comuni di Montecatini Terme e Ponte Buggianese sono spazialmente ubicati in comuni limitrofi ma risultano idraulicamente connessi alle reti dei comuni ex-Acque Toscane. Per tutti i tratti relativi alle reti di Montecatini Terme e Ponte Buggianese si conferma il dato a ZERO. Il controllo non dovrebbe essere effettuato sul campo Comune ma sui codici delle reti afferenti a quei comuni.</t>
  </si>
  <si>
    <t>Correzione effettuata nel DBI. Era un problema di separatore decimale in Fognat_tronch</t>
  </si>
  <si>
    <t>Da correggere in RQTI e fare nuovo invio report FOGNATURA</t>
  </si>
  <si>
    <r>
      <rPr>
        <b/>
        <sz val="9"/>
        <rFont val="Arial Narrow"/>
        <family val="2"/>
      </rPr>
      <t>% IDX_DIAMETRO complessiva pari a 3,62% (comprensiva dei nuovi comuni di Montecatini Terme e Ponte Buggianese),</t>
    </r>
    <r>
      <rPr>
        <sz val="9"/>
        <rFont val="Arial Narrow"/>
        <family val="2"/>
      </rPr>
      <t xml:space="preserve"> con 2998 tratti su 82854. 
Sale a 3,63 % se si escludono i nuovi tratti di Montecatini Terme e Ponte Buggianese (2908 tratti pari a D su 80182 tratti complessivi al netto dei  due nuovi comuni).
La qualità complessiva dell'informazione è stata migliorata secondo quanto atteso. La % di compilazione dell'indice D è risultata inferiore ai dati 2021 (3,64%). 
Prendere questi valori per la % finale di idx_diametro come riferimento per la prossima compilazione dati 2023. </t>
    </r>
  </si>
  <si>
    <r>
      <t>Riscontro corretto, la somma delle lunghezze di adduttrici e distributrici è coincidente con quella desumibile da DBI. Lunghezza complessiva reti pari a</t>
    </r>
    <r>
      <rPr>
        <b/>
        <sz val="9"/>
        <color theme="1"/>
        <rFont val="Arial Narrow"/>
        <family val="2"/>
      </rPr>
      <t xml:space="preserve"> 6382,66 km </t>
    </r>
    <r>
      <rPr>
        <sz val="9"/>
        <color theme="1"/>
        <rFont val="Arial Narrow"/>
        <family val="2"/>
      </rPr>
      <t>(+315  km rispetto ai dati 2021).</t>
    </r>
  </si>
  <si>
    <t xml:space="preserve">Dati completati. Riscontro corretto. </t>
  </si>
  <si>
    <r>
      <t>Riscontro corretto. Si rileva che</t>
    </r>
    <r>
      <rPr>
        <b/>
        <sz val="9"/>
        <rFont val="Arial Narrow"/>
        <family val="2"/>
      </rPr>
      <t xml:space="preserve"> il numero totale di riparazioni su allacci è 2951</t>
    </r>
    <r>
      <rPr>
        <sz val="9"/>
        <rFont val="Arial Narrow"/>
        <family val="2"/>
      </rPr>
      <t>, il dato è congruente con quanto riscontrabile da DBI - foglio Distribuzioni - campo "numero di riparazioni sugli allacci [nr]".</t>
    </r>
  </si>
  <si>
    <r>
      <t>Riscontro corretto. Si rileva che</t>
    </r>
    <r>
      <rPr>
        <b/>
        <sz val="9"/>
        <rFont val="Arial Narrow"/>
        <family val="2"/>
      </rPr>
      <t xml:space="preserve"> il numero totale di riparazioni sulle reti è 8949</t>
    </r>
    <r>
      <rPr>
        <sz val="9"/>
        <rFont val="Arial Narrow"/>
        <family val="2"/>
      </rPr>
      <t>, il dato è congruente con quanto riscontrabile da DBI - fogli Distribuzioni e Adduttrici- campo "numero di riparazioni sulla rete [nr]".</t>
    </r>
  </si>
  <si>
    <r>
      <t>Si rileva che</t>
    </r>
    <r>
      <rPr>
        <b/>
        <sz val="9"/>
        <rFont val="Arial Narrow"/>
        <family val="2"/>
      </rPr>
      <t xml:space="preserve"> il numero totale di utenze dotate di misuratore è pari a 340781</t>
    </r>
    <r>
      <rPr>
        <sz val="9"/>
        <rFont val="Arial Narrow"/>
        <family val="2"/>
      </rPr>
      <t xml:space="preserve">, il dato è congruente con quanto riscontrabile da DBI - fogli Distribuzioni e Adduttrici - campo "utenze dotate di misuratore [nr]". </t>
    </r>
  </si>
  <si>
    <t>Riscontro corretto. Si rileva che il numero totale di allacci è pari a 141666; il dato è congruente con quanto riscontrabile da DBI - foglio Distribuzioni - campo "numero allacci [nr]".</t>
  </si>
  <si>
    <t xml:space="preserve">Dati con anno di posa in opera pari a 2022 completi e correttamente compilati. </t>
  </si>
  <si>
    <t xml:space="preserve">116 tratti risultano in stato opera pari a 2 e si accetta che il valore di pressione sia pari a 0. 
2725 sono in stato opera pari a 1 e sono relativi ad infrastrutture dei comuni di Montecatini e Ponte Buggianese per le quali i dati non sono ancora disponibili (AD01028, AD01029, AD01034, DI00246, DI00247). riscontro corretto. </t>
  </si>
  <si>
    <t>\</t>
  </si>
  <si>
    <t xml:space="preserve">Si rileva la modifica del criterio di stima.Lunghezza allacci complessiva pari a 1007 km.
Lunghezza media di un allaccio di acquedotto pari a 7,10 metri. </t>
  </si>
  <si>
    <t>ACQUEDOTTO</t>
  </si>
  <si>
    <t>FOGNATURA</t>
  </si>
  <si>
    <t>TOTALE</t>
  </si>
  <si>
    <t>Numero errori/mancanze</t>
  </si>
  <si>
    <t>Numero dati compilati</t>
  </si>
  <si>
    <t>% dati mancanti</t>
  </si>
  <si>
    <t>PENALITA'</t>
  </si>
  <si>
    <t>-</t>
  </si>
  <si>
    <t xml:space="preserve">Dati riallineati. Riscontro corretto. </t>
  </si>
  <si>
    <t xml:space="preserve">Lunghezza complessiva delle reti pari a 3113.69 km- riscontro congruente con DBI. </t>
  </si>
  <si>
    <t xml:space="preserve">Dati completi. Riscontro corretti. </t>
  </si>
  <si>
    <t xml:space="preserve">Il dato è corretto. Variazione necessaria in QT in congruenza con i dati inseriti negli shape per allacci e allacci industriali (nel QT altri dati viene inserito il valore cumulativo di 114133+579). </t>
  </si>
  <si>
    <t>PRESCRIZIONI dati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</si>
</sst>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9"/>
      <color theme="1"/>
      <name val="Arial Narrow"/>
      <family val="2"/>
    </font>
    <font>
      <sz val="9"/>
      <color theme="1"/>
      <name val="Arial Narrow"/>
      <family val="2"/>
    </font>
    <font>
      <sz val="9"/>
      <color rgb="FFFF0000"/>
      <name val="Arial Narrow"/>
      <family val="2"/>
    </font>
    <font>
      <b/>
      <sz val="9"/>
      <color rgb="FFFF0000"/>
      <name val="Arial Narrow"/>
      <family val="2"/>
    </font>
    <font>
      <sz val="11"/>
      <color theme="1"/>
      <name val="Arial Narrow"/>
      <family val="2"/>
    </font>
    <font>
      <b/>
      <sz val="10"/>
      <color theme="1"/>
      <name val="Arial Narrow"/>
      <family val="2"/>
    </font>
    <font>
      <b/>
      <sz val="10"/>
      <color rgb="FF000000"/>
      <name val="Arial Narrow"/>
      <family val="2"/>
    </font>
    <font>
      <b/>
      <sz val="10"/>
      <color rgb="FFFF0000"/>
      <name val="Arial Narrow"/>
      <family val="2"/>
    </font>
    <font>
      <b/>
      <sz val="9"/>
      <color theme="1"/>
      <name val="Calibri"/>
      <family val="2"/>
      <scheme val="minor"/>
    </font>
    <font>
      <b/>
      <u/>
      <sz val="9"/>
      <color theme="1"/>
      <name val="Arial Narrow"/>
      <family val="2"/>
    </font>
    <font>
      <sz val="9"/>
      <name val="Arial Narrow"/>
      <family val="2"/>
    </font>
    <font>
      <sz val="10"/>
      <color theme="1"/>
      <name val="Arial Narrow"/>
      <family val="2"/>
    </font>
    <font>
      <sz val="9"/>
      <color rgb="FF002060"/>
      <name val="Arial Narrow"/>
      <family val="2"/>
    </font>
    <font>
      <i/>
      <sz val="9"/>
      <color rgb="FFFF0000"/>
      <name val="Arial Narrow"/>
      <family val="2"/>
    </font>
    <font>
      <u/>
      <sz val="9"/>
      <color rgb="FFFF0000"/>
      <name val="Arial Narrow"/>
      <family val="2"/>
    </font>
    <font>
      <sz val="10"/>
      <color rgb="FF002060"/>
      <name val="Arial Narrow"/>
      <family val="2"/>
    </font>
    <font>
      <b/>
      <sz val="10"/>
      <color theme="1"/>
      <name val="Calibri"/>
      <family val="2"/>
      <scheme val="minor"/>
    </font>
    <font>
      <sz val="10"/>
      <color rgb="FF000000"/>
      <name val="Arial Narrow"/>
      <family val="2"/>
    </font>
    <font>
      <sz val="10"/>
      <color rgb="FFFF0000"/>
      <name val="Arial Narrow"/>
      <family val="2"/>
    </font>
    <font>
      <sz val="10"/>
      <name val="Arial Narrow"/>
      <family val="2"/>
    </font>
    <font>
      <b/>
      <u/>
      <sz val="10"/>
      <color theme="1"/>
      <name val="Arial Narrow"/>
      <family val="2"/>
    </font>
    <font>
      <u/>
      <sz val="10"/>
      <color rgb="FFFF0000"/>
      <name val="Arial Narrow"/>
      <family val="2"/>
    </font>
    <font>
      <b/>
      <sz val="9"/>
      <name val="Arial Narrow"/>
      <family val="2"/>
    </font>
    <font>
      <b/>
      <sz val="11"/>
      <name val="Calibri"/>
      <family val="2"/>
      <scheme val="minor"/>
    </font>
    <font>
      <b/>
      <sz val="10"/>
      <name val="Arial Narrow"/>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9" fontId="1" fillId="0" borderId="0" applyFont="0" applyFill="0" applyBorder="0" applyAlignment="0" applyProtection="0"/>
  </cellStyleXfs>
  <cellXfs count="231">
    <xf numFmtId="0" fontId="0" fillId="0" borderId="0" xfId="0"/>
    <xf numFmtId="0" fontId="20" fillId="0" borderId="0" xfId="0" applyFont="1" applyAlignment="1">
      <alignment horizontal="center" vertical="top"/>
    </xf>
    <xf numFmtId="0" fontId="20" fillId="0" borderId="0" xfId="0" applyFont="1" applyAlignment="1">
      <alignment horizontal="left" vertical="top"/>
    </xf>
    <xf numFmtId="0" fontId="20" fillId="0" borderId="0" xfId="0" applyFont="1" applyAlignment="1">
      <alignment horizontal="center" vertical="center"/>
    </xf>
    <xf numFmtId="0" fontId="23" fillId="0" borderId="0" xfId="0" applyFont="1" applyAlignment="1">
      <alignment vertical="center"/>
    </xf>
    <xf numFmtId="0" fontId="23" fillId="37" borderId="0" xfId="0" applyFont="1" applyFill="1" applyAlignment="1">
      <alignment vertical="center"/>
    </xf>
    <xf numFmtId="0" fontId="20" fillId="0" borderId="0" xfId="0" applyFont="1" applyAlignment="1">
      <alignment horizontal="left" vertical="center"/>
    </xf>
    <xf numFmtId="0" fontId="20" fillId="0" borderId="0" xfId="0" applyFont="1" applyAlignment="1">
      <alignment vertical="center"/>
    </xf>
    <xf numFmtId="0" fontId="20" fillId="37" borderId="10" xfId="0" applyFont="1" applyFill="1" applyBorder="1" applyAlignment="1">
      <alignment horizontal="center" vertical="center"/>
    </xf>
    <xf numFmtId="0" fontId="20" fillId="37" borderId="10" xfId="0" applyFont="1" applyFill="1" applyBorder="1" applyAlignment="1">
      <alignment horizontal="center" vertical="top"/>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0" fontId="21" fillId="0" borderId="10" xfId="0" applyFont="1" applyBorder="1" applyAlignment="1">
      <alignment horizontal="center" vertical="center"/>
    </xf>
    <xf numFmtId="0" fontId="21" fillId="37" borderId="10" xfId="0" applyFont="1" applyFill="1" applyBorder="1" applyAlignment="1">
      <alignment horizontal="justify" vertical="center" wrapText="1"/>
    </xf>
    <xf numFmtId="10" fontId="21" fillId="37" borderId="12" xfId="43" applyNumberFormat="1" applyFont="1" applyFill="1" applyBorder="1" applyAlignment="1">
      <alignment horizontal="center" vertical="center"/>
    </xf>
    <xf numFmtId="0" fontId="21" fillId="37" borderId="10" xfId="0" applyFont="1" applyFill="1" applyBorder="1" applyAlignment="1">
      <alignment horizontal="center" vertical="center"/>
    </xf>
    <xf numFmtId="0" fontId="20" fillId="37" borderId="10" xfId="0" applyFont="1" applyFill="1" applyBorder="1" applyAlignment="1">
      <alignment horizontal="justify" vertical="top"/>
    </xf>
    <xf numFmtId="0" fontId="20" fillId="37" borderId="10" xfId="0" applyFont="1" applyFill="1" applyBorder="1" applyAlignment="1">
      <alignment horizontal="justify" vertical="center"/>
    </xf>
    <xf numFmtId="9" fontId="20" fillId="37" borderId="12" xfId="43" applyFont="1" applyFill="1" applyBorder="1" applyAlignment="1">
      <alignment horizontal="center" vertical="center"/>
    </xf>
    <xf numFmtId="0" fontId="20" fillId="37" borderId="10" xfId="0" applyFont="1" applyFill="1" applyBorder="1" applyAlignment="1">
      <alignment horizontal="left" vertical="top"/>
    </xf>
    <xf numFmtId="0" fontId="20" fillId="37" borderId="10" xfId="0" applyFont="1" applyFill="1" applyBorder="1" applyAlignment="1">
      <alignment horizontal="justify" vertical="center" wrapText="1"/>
    </xf>
    <xf numFmtId="9" fontId="29" fillId="37" borderId="12" xfId="43" applyNumberFormat="1" applyFont="1" applyFill="1" applyBorder="1" applyAlignment="1">
      <alignment horizontal="center" vertical="center"/>
    </xf>
    <xf numFmtId="9" fontId="21" fillId="37" borderId="12" xfId="43" applyFont="1" applyFill="1" applyBorder="1" applyAlignment="1">
      <alignment horizontal="center" vertical="center"/>
    </xf>
    <xf numFmtId="9" fontId="20" fillId="37" borderId="12" xfId="43" applyNumberFormat="1" applyFont="1" applyFill="1" applyBorder="1" applyAlignment="1">
      <alignment horizontal="center" vertical="center"/>
    </xf>
    <xf numFmtId="10" fontId="20" fillId="37" borderId="12" xfId="43" applyNumberFormat="1" applyFont="1" applyFill="1" applyBorder="1" applyAlignment="1">
      <alignment horizontal="center" vertical="center"/>
    </xf>
    <xf numFmtId="0" fontId="21" fillId="37" borderId="10" xfId="0" applyFont="1" applyFill="1" applyBorder="1" applyAlignment="1">
      <alignment horizontal="justify" vertical="center"/>
    </xf>
    <xf numFmtId="9" fontId="20" fillId="0" borderId="12" xfId="43" applyFont="1" applyFill="1" applyBorder="1" applyAlignment="1">
      <alignment horizontal="center" vertical="center"/>
    </xf>
    <xf numFmtId="0" fontId="21" fillId="0" borderId="10" xfId="0" applyFont="1" applyFill="1" applyBorder="1" applyAlignment="1">
      <alignment horizontal="center" vertical="center"/>
    </xf>
    <xf numFmtId="0" fontId="20" fillId="0" borderId="10" xfId="0" applyFont="1" applyFill="1" applyBorder="1" applyAlignment="1">
      <alignment horizontal="justify" vertical="center" wrapText="1"/>
    </xf>
    <xf numFmtId="0" fontId="20" fillId="0" borderId="10" xfId="0" applyFont="1" applyFill="1" applyBorder="1" applyAlignment="1">
      <alignment horizontal="justify" vertical="top"/>
    </xf>
    <xf numFmtId="0" fontId="21" fillId="0" borderId="10" xfId="0" applyFont="1" applyFill="1" applyBorder="1" applyAlignment="1">
      <alignment horizontal="justify" vertical="center"/>
    </xf>
    <xf numFmtId="9" fontId="20" fillId="0" borderId="13" xfId="43" applyFont="1" applyFill="1" applyBorder="1" applyAlignment="1">
      <alignment horizontal="center" vertical="center"/>
    </xf>
    <xf numFmtId="0" fontId="29" fillId="0" borderId="10" xfId="0" applyFont="1" applyFill="1" applyBorder="1" applyAlignment="1">
      <alignment horizontal="justify" vertical="center" wrapText="1"/>
    </xf>
    <xf numFmtId="0" fontId="29" fillId="0" borderId="11" xfId="0" applyFont="1" applyFill="1" applyBorder="1" applyAlignment="1">
      <alignment horizontal="justify" vertical="center" wrapText="1"/>
    </xf>
    <xf numFmtId="0" fontId="21" fillId="0" borderId="10" xfId="0" applyFont="1" applyFill="1" applyBorder="1" applyAlignment="1">
      <alignment horizontal="left" vertical="center" wrapText="1"/>
    </xf>
    <xf numFmtId="0" fontId="19" fillId="34" borderId="16" xfId="0" applyFont="1" applyFill="1" applyBorder="1" applyAlignment="1">
      <alignment horizontal="left" vertical="center"/>
    </xf>
    <xf numFmtId="0" fontId="19" fillId="37" borderId="17" xfId="0" applyFont="1" applyFill="1" applyBorder="1" applyAlignment="1">
      <alignment horizontal="center" vertical="center" wrapText="1"/>
    </xf>
    <xf numFmtId="0" fontId="19" fillId="34" borderId="18" xfId="0" applyFont="1" applyFill="1" applyBorder="1" applyAlignment="1">
      <alignment horizontal="left" vertical="center"/>
    </xf>
    <xf numFmtId="14" fontId="19" fillId="37" borderId="19" xfId="0" applyNumberFormat="1" applyFont="1" applyFill="1" applyBorder="1" applyAlignment="1">
      <alignment horizontal="center" vertical="center"/>
    </xf>
    <xf numFmtId="0" fontId="19" fillId="34" borderId="20" xfId="0" applyFont="1" applyFill="1" applyBorder="1" applyAlignment="1">
      <alignment horizontal="left" vertical="center"/>
    </xf>
    <xf numFmtId="14" fontId="19" fillId="37" borderId="21" xfId="0" applyNumberFormat="1" applyFont="1" applyFill="1" applyBorder="1" applyAlignment="1">
      <alignment horizontal="center" vertical="center"/>
    </xf>
    <xf numFmtId="14" fontId="19" fillId="37" borderId="23" xfId="0" applyNumberFormat="1" applyFont="1" applyFill="1" applyBorder="1" applyAlignment="1">
      <alignment horizontal="center" vertical="center"/>
    </xf>
    <xf numFmtId="9" fontId="20" fillId="37" borderId="24" xfId="43" applyFont="1" applyFill="1" applyBorder="1" applyAlignment="1">
      <alignment horizontal="center" vertical="center"/>
    </xf>
    <xf numFmtId="0" fontId="20" fillId="37" borderId="15" xfId="0" applyFont="1" applyFill="1" applyBorder="1" applyAlignment="1">
      <alignment horizontal="center" vertical="center"/>
    </xf>
    <xf numFmtId="0" fontId="20" fillId="37" borderId="15" xfId="0" applyFont="1" applyFill="1" applyBorder="1" applyAlignment="1">
      <alignment horizontal="left" vertical="center"/>
    </xf>
    <xf numFmtId="0" fontId="19" fillId="35" borderId="26" xfId="0" applyFont="1" applyFill="1" applyBorder="1" applyAlignment="1">
      <alignment horizontal="center" vertical="center" wrapText="1"/>
    </xf>
    <xf numFmtId="0" fontId="19" fillId="35" borderId="26" xfId="0" applyFont="1" applyFill="1" applyBorder="1" applyAlignment="1">
      <alignment horizontal="left" vertical="center"/>
    </xf>
    <xf numFmtId="0" fontId="22" fillId="35" borderId="26" xfId="0" applyFont="1" applyFill="1" applyBorder="1" applyAlignment="1">
      <alignment horizontal="left" vertical="center"/>
    </xf>
    <xf numFmtId="0" fontId="22" fillId="33" borderId="27" xfId="0" applyFont="1" applyFill="1" applyBorder="1" applyAlignment="1">
      <alignment horizontal="left" vertical="center"/>
    </xf>
    <xf numFmtId="0" fontId="24" fillId="36" borderId="14" xfId="0" applyFont="1" applyFill="1" applyBorder="1" applyAlignment="1">
      <alignment horizontal="center" vertical="center"/>
    </xf>
    <xf numFmtId="0" fontId="27" fillId="0" borderId="31" xfId="0" applyFont="1" applyFill="1" applyBorder="1" applyAlignment="1">
      <alignment vertical="center"/>
    </xf>
    <xf numFmtId="0" fontId="27" fillId="37" borderId="31" xfId="0" applyFont="1" applyFill="1" applyBorder="1" applyAlignment="1">
      <alignment vertical="center"/>
    </xf>
    <xf numFmtId="0" fontId="20" fillId="0" borderId="10" xfId="0" applyFont="1" applyBorder="1" applyAlignment="1">
      <alignment horizontal="center" vertical="center"/>
    </xf>
    <xf numFmtId="0" fontId="20" fillId="0" borderId="10" xfId="0" applyFont="1" applyBorder="1" applyAlignment="1">
      <alignment horizontal="center" vertical="top"/>
    </xf>
    <xf numFmtId="0" fontId="20" fillId="0" borderId="19" xfId="0" applyFont="1" applyBorder="1" applyAlignment="1">
      <alignment horizontal="center" vertical="top"/>
    </xf>
    <xf numFmtId="0" fontId="20" fillId="0" borderId="19" xfId="0" applyFont="1" applyBorder="1" applyAlignment="1">
      <alignment horizontal="center" vertical="center"/>
    </xf>
    <xf numFmtId="0" fontId="19" fillId="35" borderId="25" xfId="0" applyFont="1" applyFill="1" applyBorder="1" applyAlignment="1">
      <alignment horizontal="center" vertical="center" wrapText="1"/>
    </xf>
    <xf numFmtId="0" fontId="22" fillId="35" borderId="27" xfId="0" applyFont="1" applyFill="1" applyBorder="1" applyAlignment="1">
      <alignment horizontal="left" vertical="center"/>
    </xf>
    <xf numFmtId="9" fontId="20" fillId="0" borderId="33" xfId="43" applyFont="1" applyBorder="1" applyAlignment="1">
      <alignment horizontal="center" vertical="center"/>
    </xf>
    <xf numFmtId="0" fontId="20" fillId="0" borderId="11" xfId="0" applyFont="1" applyBorder="1" applyAlignment="1">
      <alignment horizontal="center" vertical="center"/>
    </xf>
    <xf numFmtId="10" fontId="20" fillId="0" borderId="33" xfId="43" applyNumberFormat="1" applyFont="1" applyBorder="1" applyAlignment="1">
      <alignment horizontal="center" vertical="center"/>
    </xf>
    <xf numFmtId="0" fontId="20" fillId="0" borderId="19" xfId="0" applyFont="1" applyBorder="1" applyAlignment="1">
      <alignment horizontal="left" vertical="center"/>
    </xf>
    <xf numFmtId="10" fontId="20" fillId="0" borderId="0" xfId="43" applyNumberFormat="1" applyFont="1" applyAlignment="1">
      <alignment horizontal="left" vertical="top"/>
    </xf>
    <xf numFmtId="10" fontId="20" fillId="0" borderId="0" xfId="43" applyNumberFormat="1" applyFont="1" applyAlignment="1">
      <alignment horizontal="center" vertical="top"/>
    </xf>
    <xf numFmtId="0" fontId="29" fillId="37" borderId="19" xfId="0" applyFont="1" applyFill="1" applyBorder="1" applyAlignment="1">
      <alignment horizontal="justify" vertical="center" wrapText="1"/>
    </xf>
    <xf numFmtId="9" fontId="20" fillId="0" borderId="34" xfId="43" applyFont="1" applyBorder="1" applyAlignment="1">
      <alignment horizontal="center" vertical="center"/>
    </xf>
    <xf numFmtId="0" fontId="20" fillId="0" borderId="15" xfId="0" applyFont="1" applyBorder="1" applyAlignment="1">
      <alignment horizontal="center" vertical="center"/>
    </xf>
    <xf numFmtId="0" fontId="20" fillId="0" borderId="19" xfId="0" applyFont="1" applyBorder="1" applyAlignment="1">
      <alignment horizontal="left" vertical="center" wrapText="1"/>
    </xf>
    <xf numFmtId="0" fontId="20" fillId="0" borderId="0" xfId="0" applyFont="1" applyFill="1" applyAlignment="1">
      <alignment horizontal="center" vertical="center"/>
    </xf>
    <xf numFmtId="0" fontId="20" fillId="0" borderId="11" xfId="0" applyFont="1" applyFill="1" applyBorder="1" applyAlignment="1">
      <alignment horizontal="justify" vertical="center"/>
    </xf>
    <xf numFmtId="0" fontId="20" fillId="0" borderId="11" xfId="0" applyFont="1" applyFill="1" applyBorder="1" applyAlignment="1">
      <alignment horizontal="justify" vertical="top"/>
    </xf>
    <xf numFmtId="9" fontId="20" fillId="0" borderId="18" xfId="43" applyFont="1" applyBorder="1" applyAlignment="1">
      <alignment horizontal="center" vertical="center"/>
    </xf>
    <xf numFmtId="0" fontId="20" fillId="0" borderId="11" xfId="0" applyFont="1" applyBorder="1" applyAlignment="1">
      <alignment horizontal="center" vertical="top"/>
    </xf>
    <xf numFmtId="0" fontId="19" fillId="38" borderId="28" xfId="0" applyFont="1" applyFill="1" applyBorder="1" applyAlignment="1">
      <alignment horizontal="center" vertical="center"/>
    </xf>
    <xf numFmtId="0" fontId="21" fillId="38" borderId="28" xfId="0" applyFont="1" applyFill="1" applyBorder="1" applyAlignment="1">
      <alignment horizontal="left" vertical="center" wrapText="1"/>
    </xf>
    <xf numFmtId="0" fontId="20" fillId="38" borderId="28" xfId="0" applyFont="1" applyFill="1" applyBorder="1" applyAlignment="1">
      <alignment horizontal="center" vertical="center"/>
    </xf>
    <xf numFmtId="0" fontId="20" fillId="38" borderId="17" xfId="0" applyFont="1" applyFill="1" applyBorder="1" applyAlignment="1">
      <alignment horizontal="left" vertical="center"/>
    </xf>
    <xf numFmtId="0" fontId="28" fillId="38" borderId="20" xfId="0" applyFont="1" applyFill="1" applyBorder="1" applyAlignment="1">
      <alignment horizontal="left" vertical="center"/>
    </xf>
    <xf numFmtId="0" fontId="28" fillId="38" borderId="29" xfId="0" applyFont="1" applyFill="1" applyBorder="1" applyAlignment="1">
      <alignment horizontal="left" vertical="center"/>
    </xf>
    <xf numFmtId="14" fontId="19" fillId="37" borderId="22" xfId="0" applyNumberFormat="1" applyFont="1" applyFill="1" applyBorder="1" applyAlignment="1">
      <alignment horizontal="center" vertical="center" wrapText="1"/>
    </xf>
    <xf numFmtId="0" fontId="19" fillId="35" borderId="30" xfId="0" applyFont="1" applyFill="1" applyBorder="1" applyAlignment="1">
      <alignment horizontal="center" vertical="center" wrapText="1"/>
    </xf>
    <xf numFmtId="0" fontId="25" fillId="36" borderId="36" xfId="0" applyFont="1" applyFill="1" applyBorder="1" applyAlignment="1">
      <alignment horizontal="center" vertical="center" wrapText="1"/>
    </xf>
    <xf numFmtId="9" fontId="20" fillId="0" borderId="37" xfId="0" applyNumberFormat="1" applyFont="1" applyBorder="1" applyAlignment="1">
      <alignment horizontal="center" vertical="center" wrapText="1"/>
    </xf>
    <xf numFmtId="9" fontId="20" fillId="0" borderId="38" xfId="0" applyNumberFormat="1" applyFont="1" applyBorder="1" applyAlignment="1">
      <alignment horizontal="center" vertical="center" wrapText="1"/>
    </xf>
    <xf numFmtId="9" fontId="21" fillId="0" borderId="38" xfId="0" applyNumberFormat="1" applyFont="1" applyBorder="1" applyAlignment="1">
      <alignment horizontal="center" vertical="center" wrapText="1"/>
    </xf>
    <xf numFmtId="0" fontId="21" fillId="0" borderId="38" xfId="0" applyFont="1" applyBorder="1" applyAlignment="1">
      <alignment horizontal="center" vertical="center"/>
    </xf>
    <xf numFmtId="9" fontId="20" fillId="0" borderId="39" xfId="0" applyNumberFormat="1" applyFont="1" applyBorder="1" applyAlignment="1">
      <alignment horizontal="center" vertical="center" wrapText="1"/>
    </xf>
    <xf numFmtId="0" fontId="27" fillId="0" borderId="40" xfId="0" applyFont="1" applyFill="1" applyBorder="1" applyAlignment="1">
      <alignment vertical="center"/>
    </xf>
    <xf numFmtId="0" fontId="27" fillId="0" borderId="32" xfId="0" applyFont="1" applyFill="1" applyBorder="1" applyAlignment="1">
      <alignment vertical="center"/>
    </xf>
    <xf numFmtId="0" fontId="34" fillId="37" borderId="19" xfId="0" applyFont="1" applyFill="1" applyBorder="1" applyAlignment="1">
      <alignment vertical="center" wrapText="1"/>
    </xf>
    <xf numFmtId="0" fontId="24" fillId="35" borderId="25" xfId="0" applyFont="1" applyFill="1" applyBorder="1" applyAlignment="1">
      <alignment horizontal="center" vertical="center"/>
    </xf>
    <xf numFmtId="0" fontId="24" fillId="35" borderId="26" xfId="0" applyFont="1" applyFill="1" applyBorder="1" applyAlignment="1">
      <alignment horizontal="center" vertical="center" wrapText="1"/>
    </xf>
    <xf numFmtId="0" fontId="24" fillId="35" borderId="26" xfId="0" applyFont="1" applyFill="1" applyBorder="1" applyAlignment="1">
      <alignment horizontal="left" vertical="center"/>
    </xf>
    <xf numFmtId="0" fontId="26" fillId="35" borderId="26" xfId="0" applyFont="1" applyFill="1" applyBorder="1" applyAlignment="1">
      <alignment horizontal="left" vertical="center"/>
    </xf>
    <xf numFmtId="0" fontId="26" fillId="33" borderId="27" xfId="0" applyFont="1" applyFill="1" applyBorder="1" applyAlignment="1">
      <alignment horizontal="left" vertical="center"/>
    </xf>
    <xf numFmtId="0" fontId="26" fillId="33" borderId="14" xfId="0" applyFont="1" applyFill="1" applyBorder="1" applyAlignment="1">
      <alignment horizontal="left" vertical="center"/>
    </xf>
    <xf numFmtId="0" fontId="24" fillId="35" borderId="25" xfId="0" applyFont="1" applyFill="1" applyBorder="1" applyAlignment="1">
      <alignment horizontal="center" vertical="center" wrapText="1"/>
    </xf>
    <xf numFmtId="0" fontId="26" fillId="35" borderId="27" xfId="0" applyFont="1" applyFill="1" applyBorder="1" applyAlignment="1">
      <alignment horizontal="center" vertical="center"/>
    </xf>
    <xf numFmtId="0" fontId="35" fillId="0" borderId="40" xfId="0" applyFont="1" applyFill="1" applyBorder="1" applyAlignment="1">
      <alignment vertical="center"/>
    </xf>
    <xf numFmtId="9" fontId="36" fillId="37" borderId="37" xfId="0" applyNumberFormat="1" applyFont="1" applyFill="1" applyBorder="1" applyAlignment="1">
      <alignment horizontal="center" vertical="center"/>
    </xf>
    <xf numFmtId="9" fontId="36" fillId="37" borderId="34" xfId="0" applyNumberFormat="1" applyFont="1" applyFill="1" applyBorder="1" applyAlignment="1">
      <alignment horizontal="center" vertical="center"/>
    </xf>
    <xf numFmtId="0" fontId="30" fillId="37" borderId="15" xfId="0" applyFont="1" applyFill="1" applyBorder="1" applyAlignment="1">
      <alignment horizontal="center" vertical="center"/>
    </xf>
    <xf numFmtId="0" fontId="35" fillId="0" borderId="31" xfId="0" applyFont="1" applyFill="1" applyBorder="1" applyAlignment="1">
      <alignment vertical="center"/>
    </xf>
    <xf numFmtId="9" fontId="36" fillId="37" borderId="38" xfId="0" applyNumberFormat="1" applyFont="1" applyFill="1" applyBorder="1" applyAlignment="1">
      <alignment horizontal="center" vertical="center"/>
    </xf>
    <xf numFmtId="9" fontId="36" fillId="37" borderId="33" xfId="0" applyNumberFormat="1" applyFont="1" applyFill="1" applyBorder="1" applyAlignment="1">
      <alignment horizontal="center" vertical="center"/>
    </xf>
    <xf numFmtId="0" fontId="30" fillId="37" borderId="10" xfId="0" applyFont="1" applyFill="1" applyBorder="1" applyAlignment="1">
      <alignment horizontal="center" vertical="center"/>
    </xf>
    <xf numFmtId="0" fontId="30" fillId="0" borderId="10" xfId="0" applyFont="1" applyBorder="1" applyAlignment="1">
      <alignment horizontal="center" vertical="center"/>
    </xf>
    <xf numFmtId="0" fontId="30" fillId="37" borderId="10" xfId="0" applyFont="1" applyFill="1" applyBorder="1" applyAlignment="1">
      <alignment horizontal="left" vertical="center" wrapText="1"/>
    </xf>
    <xf numFmtId="0" fontId="37" fillId="37" borderId="10" xfId="0" applyFont="1" applyFill="1" applyBorder="1" applyAlignment="1">
      <alignment vertical="center"/>
    </xf>
    <xf numFmtId="0" fontId="34" fillId="37" borderId="19" xfId="0" applyFont="1" applyFill="1" applyBorder="1" applyAlignment="1">
      <alignment vertical="center"/>
    </xf>
    <xf numFmtId="9" fontId="30" fillId="0" borderId="33" xfId="43" applyFont="1" applyBorder="1" applyAlignment="1">
      <alignment horizontal="center" vertical="center"/>
    </xf>
    <xf numFmtId="0" fontId="30" fillId="0" borderId="10" xfId="0" applyFont="1" applyBorder="1" applyAlignment="1">
      <alignment vertical="center"/>
    </xf>
    <xf numFmtId="10" fontId="36" fillId="37" borderId="38" xfId="0" applyNumberFormat="1" applyFont="1" applyFill="1" applyBorder="1" applyAlignment="1">
      <alignment horizontal="center" vertical="center"/>
    </xf>
    <xf numFmtId="10" fontId="38" fillId="37" borderId="33" xfId="0" applyNumberFormat="1" applyFont="1" applyFill="1" applyBorder="1" applyAlignment="1">
      <alignment horizontal="center" vertical="center"/>
    </xf>
    <xf numFmtId="9" fontId="38" fillId="37" borderId="33" xfId="0" applyNumberFormat="1" applyFont="1" applyFill="1" applyBorder="1" applyAlignment="1">
      <alignment horizontal="center" vertical="center"/>
    </xf>
    <xf numFmtId="10" fontId="36" fillId="37" borderId="38" xfId="0" applyNumberFormat="1" applyFont="1" applyFill="1" applyBorder="1" applyAlignment="1">
      <alignment horizontal="center" vertical="center" wrapText="1"/>
    </xf>
    <xf numFmtId="0" fontId="38" fillId="37" borderId="10" xfId="0" applyFont="1" applyFill="1" applyBorder="1" applyAlignment="1">
      <alignment horizontal="justify" vertical="center"/>
    </xf>
    <xf numFmtId="0" fontId="37" fillId="37" borderId="10" xfId="0" applyFont="1" applyFill="1" applyBorder="1" applyAlignment="1">
      <alignment horizontal="center" vertical="center"/>
    </xf>
    <xf numFmtId="0" fontId="30" fillId="37" borderId="10" xfId="0" applyFont="1" applyFill="1" applyBorder="1" applyAlignment="1">
      <alignment vertical="center"/>
    </xf>
    <xf numFmtId="9" fontId="30" fillId="37" borderId="33" xfId="43" applyFont="1" applyFill="1" applyBorder="1" applyAlignment="1">
      <alignment horizontal="center" vertical="center"/>
    </xf>
    <xf numFmtId="0" fontId="37" fillId="37" borderId="10" xfId="0" applyFont="1" applyFill="1" applyBorder="1" applyAlignment="1">
      <alignment vertical="center" wrapText="1"/>
    </xf>
    <xf numFmtId="9" fontId="37" fillId="37" borderId="10" xfId="0" applyNumberFormat="1" applyFont="1" applyFill="1" applyBorder="1" applyAlignment="1">
      <alignment horizontal="left" vertical="center"/>
    </xf>
    <xf numFmtId="10" fontId="38" fillId="37" borderId="38" xfId="0" applyNumberFormat="1" applyFont="1" applyFill="1" applyBorder="1" applyAlignment="1">
      <alignment horizontal="center" vertical="center"/>
    </xf>
    <xf numFmtId="0" fontId="38" fillId="37" borderId="10" xfId="0" applyFont="1" applyFill="1" applyBorder="1" applyAlignment="1">
      <alignment horizontal="center" vertical="center"/>
    </xf>
    <xf numFmtId="9" fontId="38" fillId="37" borderId="10" xfId="0" applyNumberFormat="1" applyFont="1" applyFill="1" applyBorder="1" applyAlignment="1">
      <alignment horizontal="left" vertical="center"/>
    </xf>
    <xf numFmtId="0" fontId="35" fillId="37" borderId="31" xfId="0" applyFont="1" applyFill="1" applyBorder="1" applyAlignment="1">
      <alignment vertical="center"/>
    </xf>
    <xf numFmtId="9" fontId="37" fillId="37" borderId="33" xfId="0" applyNumberFormat="1" applyFont="1" applyFill="1" applyBorder="1" applyAlignment="1">
      <alignment horizontal="center" vertical="center"/>
    </xf>
    <xf numFmtId="0" fontId="37" fillId="37" borderId="10" xfId="0" applyFont="1" applyFill="1" applyBorder="1" applyAlignment="1">
      <alignment horizontal="left" vertical="center" wrapText="1"/>
    </xf>
    <xf numFmtId="0" fontId="37" fillId="0" borderId="10" xfId="0" applyFont="1" applyBorder="1" applyAlignment="1">
      <alignment horizontal="center" vertical="center"/>
    </xf>
    <xf numFmtId="0" fontId="38" fillId="37" borderId="10" xfId="0" applyFont="1" applyFill="1" applyBorder="1" applyAlignment="1">
      <alignment vertical="center"/>
    </xf>
    <xf numFmtId="10" fontId="30" fillId="0" borderId="33" xfId="43" applyNumberFormat="1" applyFont="1" applyBorder="1" applyAlignment="1">
      <alignment horizontal="center" vertical="center"/>
    </xf>
    <xf numFmtId="0" fontId="37" fillId="0" borderId="10" xfId="0" applyFont="1" applyBorder="1" applyAlignment="1">
      <alignment vertical="center" wrapText="1"/>
    </xf>
    <xf numFmtId="0" fontId="30" fillId="0" borderId="10" xfId="0" applyFont="1" applyBorder="1" applyAlignment="1">
      <alignment vertical="center" wrapText="1"/>
    </xf>
    <xf numFmtId="0" fontId="30" fillId="37" borderId="15" xfId="0" applyFont="1" applyFill="1" applyBorder="1" applyAlignment="1">
      <alignment vertical="center"/>
    </xf>
    <xf numFmtId="0" fontId="34" fillId="37" borderId="35" xfId="0" applyFont="1" applyFill="1" applyBorder="1" applyAlignment="1">
      <alignment vertical="center"/>
    </xf>
    <xf numFmtId="0" fontId="30" fillId="0" borderId="15" xfId="0" applyFont="1" applyBorder="1" applyAlignment="1">
      <alignment vertical="center"/>
    </xf>
    <xf numFmtId="0" fontId="19" fillId="37" borderId="42" xfId="0" applyFont="1" applyFill="1" applyBorder="1" applyAlignment="1">
      <alignment horizontal="center" vertical="center" wrapText="1"/>
    </xf>
    <xf numFmtId="14" fontId="19" fillId="37" borderId="38" xfId="0" applyNumberFormat="1" applyFont="1" applyFill="1" applyBorder="1" applyAlignment="1">
      <alignment horizontal="center" vertical="center"/>
    </xf>
    <xf numFmtId="14" fontId="19" fillId="37" borderId="39" xfId="0" applyNumberFormat="1" applyFont="1" applyFill="1" applyBorder="1" applyAlignment="1">
      <alignment horizontal="center" vertical="center"/>
    </xf>
    <xf numFmtId="0" fontId="19" fillId="34" borderId="41" xfId="0" applyFont="1" applyFill="1" applyBorder="1" applyAlignment="1">
      <alignment horizontal="left" vertical="center"/>
    </xf>
    <xf numFmtId="0" fontId="19" fillId="34" borderId="43" xfId="0" applyFont="1" applyFill="1" applyBorder="1" applyAlignment="1">
      <alignment horizontal="left" vertical="center"/>
    </xf>
    <xf numFmtId="0" fontId="19" fillId="34" borderId="32" xfId="0" applyFont="1" applyFill="1" applyBorder="1" applyAlignment="1">
      <alignment horizontal="left" vertical="center"/>
    </xf>
    <xf numFmtId="14" fontId="19" fillId="37" borderId="44" xfId="0" applyNumberFormat="1" applyFont="1" applyFill="1" applyBorder="1" applyAlignment="1">
      <alignment horizontal="center" vertical="center"/>
    </xf>
    <xf numFmtId="14" fontId="19" fillId="37" borderId="45" xfId="0" applyNumberFormat="1" applyFont="1" applyFill="1" applyBorder="1" applyAlignment="1">
      <alignment horizontal="center" vertical="center"/>
    </xf>
    <xf numFmtId="14" fontId="19" fillId="37" borderId="42" xfId="0" applyNumberFormat="1" applyFont="1" applyFill="1" applyBorder="1" applyAlignment="1">
      <alignment horizontal="center" vertical="center"/>
    </xf>
    <xf numFmtId="0" fontId="28" fillId="38" borderId="41" xfId="0" applyFont="1" applyFill="1" applyBorder="1" applyAlignment="1">
      <alignment horizontal="left" vertical="center"/>
    </xf>
    <xf numFmtId="0" fontId="28" fillId="38" borderId="32" xfId="0" applyFont="1" applyFill="1" applyBorder="1" applyAlignment="1">
      <alignment horizontal="left" vertical="center"/>
    </xf>
    <xf numFmtId="0" fontId="19" fillId="38" borderId="41" xfId="0" applyFont="1" applyFill="1" applyBorder="1" applyAlignment="1">
      <alignment horizontal="left" vertical="center"/>
    </xf>
    <xf numFmtId="0" fontId="19" fillId="38" borderId="16" xfId="0" applyFont="1" applyFill="1" applyBorder="1" applyAlignment="1">
      <alignment vertical="center"/>
    </xf>
    <xf numFmtId="0" fontId="31" fillId="0" borderId="46" xfId="0" applyFont="1" applyBorder="1" applyAlignment="1">
      <alignment horizontal="justify" vertical="center" wrapText="1"/>
    </xf>
    <xf numFmtId="0" fontId="31" fillId="0" borderId="46" xfId="0" applyFont="1" applyBorder="1" applyAlignment="1">
      <alignment horizontal="justify" vertical="top"/>
    </xf>
    <xf numFmtId="0" fontId="31" fillId="0" borderId="46" xfId="0" applyFont="1" applyBorder="1" applyAlignment="1">
      <alignment horizontal="justify" vertical="center"/>
    </xf>
    <xf numFmtId="0" fontId="31" fillId="0" borderId="47" xfId="0" applyFont="1" applyBorder="1" applyAlignment="1">
      <alignment horizontal="justify" vertical="center"/>
    </xf>
    <xf numFmtId="0" fontId="31" fillId="0" borderId="47" xfId="0" applyFont="1" applyBorder="1" applyAlignment="1">
      <alignment horizontal="justify" vertical="top"/>
    </xf>
    <xf numFmtId="0" fontId="31" fillId="38" borderId="48" xfId="0" applyFont="1" applyFill="1" applyBorder="1" applyAlignment="1">
      <alignment horizontal="justify" vertical="center" wrapText="1"/>
    </xf>
    <xf numFmtId="0" fontId="28" fillId="38" borderId="49" xfId="0" applyFont="1" applyFill="1" applyBorder="1" applyAlignment="1">
      <alignment horizontal="left" vertical="center"/>
    </xf>
    <xf numFmtId="0" fontId="21" fillId="0" borderId="10" xfId="0" applyFont="1" applyBorder="1" applyAlignment="1">
      <alignment horizontal="left" vertical="center" wrapText="1"/>
    </xf>
    <xf numFmtId="0" fontId="20" fillId="0" borderId="10" xfId="0" applyFont="1" applyBorder="1" applyAlignment="1">
      <alignment horizontal="left" vertical="center" wrapText="1"/>
    </xf>
    <xf numFmtId="0" fontId="20" fillId="0" borderId="10" xfId="0" applyFont="1" applyBorder="1" applyAlignment="1">
      <alignment vertical="center" wrapText="1"/>
    </xf>
    <xf numFmtId="9" fontId="20" fillId="0" borderId="16" xfId="43" applyFont="1" applyBorder="1" applyAlignment="1">
      <alignment horizontal="center" vertical="center"/>
    </xf>
    <xf numFmtId="0" fontId="20" fillId="0" borderId="28" xfId="0" applyFont="1" applyBorder="1" applyAlignment="1">
      <alignment horizontal="center" vertical="center"/>
    </xf>
    <xf numFmtId="0" fontId="33" fillId="38" borderId="29" xfId="0" applyFont="1" applyFill="1" applyBorder="1" applyAlignment="1">
      <alignment horizontal="left" vertical="center" wrapText="1"/>
    </xf>
    <xf numFmtId="0" fontId="20" fillId="38" borderId="16" xfId="0" applyFont="1" applyFill="1" applyBorder="1" applyAlignment="1">
      <alignment horizontal="center" vertical="center"/>
    </xf>
    <xf numFmtId="0" fontId="20" fillId="38" borderId="28" xfId="0" applyFont="1" applyFill="1" applyBorder="1" applyAlignment="1">
      <alignment horizontal="left" vertical="center"/>
    </xf>
    <xf numFmtId="0" fontId="31" fillId="37" borderId="50" xfId="0" applyFont="1" applyFill="1" applyBorder="1" applyAlignment="1">
      <alignment horizontal="justify" vertical="center"/>
    </xf>
    <xf numFmtId="0" fontId="31" fillId="37" borderId="46" xfId="0" applyFont="1" applyFill="1" applyBorder="1" applyAlignment="1">
      <alignment horizontal="justify" vertical="top"/>
    </xf>
    <xf numFmtId="0" fontId="31" fillId="37" borderId="46" xfId="0" applyFont="1" applyFill="1" applyBorder="1" applyAlignment="1">
      <alignment horizontal="justify" vertical="center" wrapText="1"/>
    </xf>
    <xf numFmtId="0" fontId="31" fillId="37" borderId="46" xfId="0" applyFont="1" applyFill="1" applyBorder="1" applyAlignment="1">
      <alignment horizontal="justify" vertical="center"/>
    </xf>
    <xf numFmtId="0" fontId="19" fillId="35" borderId="51" xfId="0" applyFont="1" applyFill="1" applyBorder="1" applyAlignment="1">
      <alignment horizontal="center" vertical="center" wrapText="1"/>
    </xf>
    <xf numFmtId="0" fontId="19" fillId="35" borderId="52" xfId="0" applyFont="1" applyFill="1" applyBorder="1" applyAlignment="1">
      <alignment horizontal="center" vertical="center" wrapText="1"/>
    </xf>
    <xf numFmtId="0" fontId="19" fillId="35" borderId="52" xfId="0" applyFont="1" applyFill="1" applyBorder="1" applyAlignment="1">
      <alignment horizontal="left" vertical="center"/>
    </xf>
    <xf numFmtId="0" fontId="22" fillId="35" borderId="22" xfId="0" applyFont="1" applyFill="1" applyBorder="1" applyAlignment="1">
      <alignment horizontal="left" vertical="center"/>
    </xf>
    <xf numFmtId="0" fontId="20" fillId="0" borderId="10" xfId="0" applyFont="1" applyBorder="1" applyAlignment="1">
      <alignment horizontal="left" vertical="center"/>
    </xf>
    <xf numFmtId="0" fontId="29" fillId="37" borderId="10" xfId="0" applyFont="1" applyFill="1" applyBorder="1" applyAlignment="1">
      <alignment horizontal="justify" vertical="center" wrapText="1"/>
    </xf>
    <xf numFmtId="9" fontId="20" fillId="0" borderId="20" xfId="43" applyFont="1" applyBorder="1" applyAlignment="1">
      <alignment horizontal="center" vertical="center"/>
    </xf>
    <xf numFmtId="0" fontId="20" fillId="0" borderId="29" xfId="0" applyFont="1" applyBorder="1" applyAlignment="1">
      <alignment horizontal="center" vertical="center"/>
    </xf>
    <xf numFmtId="0" fontId="20" fillId="0" borderId="29" xfId="0" applyFont="1" applyBorder="1" applyAlignment="1">
      <alignment horizontal="center" vertical="top"/>
    </xf>
    <xf numFmtId="0" fontId="20" fillId="38" borderId="17" xfId="0" applyFont="1" applyFill="1" applyBorder="1" applyAlignment="1">
      <alignment horizontal="center" vertical="center"/>
    </xf>
    <xf numFmtId="0" fontId="20" fillId="38" borderId="20" xfId="0" applyFont="1" applyFill="1" applyBorder="1" applyAlignment="1">
      <alignment horizontal="center" vertical="center"/>
    </xf>
    <xf numFmtId="0" fontId="20" fillId="38" borderId="29" xfId="0" applyFont="1" applyFill="1" applyBorder="1" applyAlignment="1">
      <alignment horizontal="center" vertical="center"/>
    </xf>
    <xf numFmtId="0" fontId="20" fillId="0" borderId="17" xfId="0" applyFont="1" applyBorder="1" applyAlignment="1">
      <alignment horizontal="center" vertical="center"/>
    </xf>
    <xf numFmtId="0" fontId="20" fillId="0" borderId="21" xfId="0" applyFont="1" applyBorder="1" applyAlignment="1">
      <alignment horizontal="center" vertical="top"/>
    </xf>
    <xf numFmtId="0" fontId="23" fillId="38" borderId="10" xfId="0" applyFont="1" applyFill="1" applyBorder="1" applyAlignment="1">
      <alignment vertical="center"/>
    </xf>
    <xf numFmtId="0" fontId="39" fillId="38" borderId="31" xfId="0" applyFont="1" applyFill="1" applyBorder="1" applyAlignment="1">
      <alignment horizontal="left" vertical="center"/>
    </xf>
    <xf numFmtId="0" fontId="30" fillId="38" borderId="38" xfId="0" applyFont="1" applyFill="1" applyBorder="1" applyAlignment="1">
      <alignment horizontal="center" vertical="center"/>
    </xf>
    <xf numFmtId="0" fontId="30" fillId="38" borderId="33" xfId="0" applyFont="1" applyFill="1" applyBorder="1" applyAlignment="1">
      <alignment horizontal="center" vertical="center"/>
    </xf>
    <xf numFmtId="0" fontId="30" fillId="38" borderId="10" xfId="0" applyFont="1" applyFill="1" applyBorder="1" applyAlignment="1">
      <alignment horizontal="center" vertical="center"/>
    </xf>
    <xf numFmtId="0" fontId="26" fillId="38" borderId="10" xfId="0" applyFont="1" applyFill="1" applyBorder="1" applyAlignment="1">
      <alignment horizontal="left" vertical="center" wrapText="1"/>
    </xf>
    <xf numFmtId="0" fontId="34" fillId="38" borderId="19" xfId="0" applyFont="1" applyFill="1" applyBorder="1" applyAlignment="1">
      <alignment vertical="center" wrapText="1"/>
    </xf>
    <xf numFmtId="0" fontId="30" fillId="38" borderId="33" xfId="0" applyFont="1" applyFill="1" applyBorder="1" applyAlignment="1">
      <alignment vertical="center"/>
    </xf>
    <xf numFmtId="0" fontId="30" fillId="38" borderId="10" xfId="0" applyFont="1" applyFill="1" applyBorder="1" applyAlignment="1">
      <alignment vertical="center"/>
    </xf>
    <xf numFmtId="0" fontId="39" fillId="38" borderId="32" xfId="0" applyFont="1" applyFill="1" applyBorder="1" applyAlignment="1">
      <alignment horizontal="left" vertical="center"/>
    </xf>
    <xf numFmtId="0" fontId="24" fillId="38" borderId="39" xfId="0" applyFont="1" applyFill="1" applyBorder="1" applyAlignment="1">
      <alignment horizontal="left" vertical="center"/>
    </xf>
    <xf numFmtId="0" fontId="24" fillId="38" borderId="20" xfId="0" applyFont="1" applyFill="1" applyBorder="1" applyAlignment="1">
      <alignment horizontal="left" vertical="center"/>
    </xf>
    <xf numFmtId="0" fontId="24" fillId="38" borderId="29" xfId="0" applyFont="1" applyFill="1" applyBorder="1" applyAlignment="1">
      <alignment horizontal="center" vertical="center"/>
    </xf>
    <xf numFmtId="0" fontId="26" fillId="38" borderId="29" xfId="0" applyFont="1" applyFill="1" applyBorder="1" applyAlignment="1">
      <alignment horizontal="left" vertical="center" wrapText="1"/>
    </xf>
    <xf numFmtId="0" fontId="34" fillId="38" borderId="21" xfId="0" applyFont="1" applyFill="1" applyBorder="1" applyAlignment="1">
      <alignment vertical="center" wrapText="1"/>
    </xf>
    <xf numFmtId="0" fontId="30" fillId="38" borderId="20" xfId="0" applyFont="1" applyFill="1" applyBorder="1" applyAlignment="1">
      <alignment vertical="center"/>
    </xf>
    <xf numFmtId="9" fontId="30" fillId="0" borderId="16" xfId="43" applyFont="1" applyBorder="1" applyAlignment="1">
      <alignment horizontal="center" vertical="center"/>
    </xf>
    <xf numFmtId="0" fontId="30" fillId="0" borderId="28" xfId="0" applyFont="1" applyBorder="1" applyAlignment="1">
      <alignment horizontal="center" vertical="center"/>
    </xf>
    <xf numFmtId="0" fontId="30" fillId="0" borderId="28" xfId="0" applyFont="1" applyBorder="1" applyAlignment="1">
      <alignment vertical="center"/>
    </xf>
    <xf numFmtId="0" fontId="30" fillId="38" borderId="29" xfId="0" applyFont="1" applyFill="1" applyBorder="1" applyAlignment="1">
      <alignment vertical="center"/>
    </xf>
    <xf numFmtId="0" fontId="30" fillId="38" borderId="29" xfId="0" applyFont="1" applyFill="1" applyBorder="1" applyAlignment="1">
      <alignment vertical="center" wrapText="1"/>
    </xf>
    <xf numFmtId="0" fontId="23" fillId="38" borderId="33" xfId="0" applyFont="1" applyFill="1" applyBorder="1" applyAlignment="1">
      <alignment vertical="center"/>
    </xf>
    <xf numFmtId="0" fontId="23" fillId="38" borderId="19" xfId="0" applyFont="1" applyFill="1" applyBorder="1" applyAlignment="1">
      <alignment vertical="center"/>
    </xf>
    <xf numFmtId="0" fontId="23" fillId="38" borderId="20" xfId="0" applyFont="1" applyFill="1" applyBorder="1" applyAlignment="1">
      <alignment vertical="center"/>
    </xf>
    <xf numFmtId="0" fontId="23" fillId="38" borderId="29" xfId="0" applyFont="1" applyFill="1" applyBorder="1" applyAlignment="1">
      <alignment vertical="center"/>
    </xf>
    <xf numFmtId="0" fontId="23" fillId="38" borderId="21" xfId="0" applyFont="1" applyFill="1" applyBorder="1" applyAlignment="1">
      <alignment vertical="center"/>
    </xf>
    <xf numFmtId="0" fontId="20" fillId="37" borderId="10" xfId="0" applyFont="1" applyFill="1" applyBorder="1" applyAlignment="1">
      <alignment horizontal="center" vertical="center" wrapText="1"/>
    </xf>
    <xf numFmtId="0" fontId="20" fillId="38" borderId="21" xfId="0" applyFont="1" applyFill="1" applyBorder="1" applyAlignment="1">
      <alignment horizontal="left" vertical="center"/>
    </xf>
    <xf numFmtId="0" fontId="20" fillId="38" borderId="21" xfId="0" applyFont="1" applyFill="1" applyBorder="1" applyAlignment="1">
      <alignment horizontal="left" vertical="center" wrapText="1"/>
    </xf>
    <xf numFmtId="0" fontId="20" fillId="37" borderId="19" xfId="0" applyFont="1" applyFill="1" applyBorder="1" applyAlignment="1">
      <alignment horizontal="left" vertical="top" wrapText="1"/>
    </xf>
    <xf numFmtId="0" fontId="25" fillId="36" borderId="14" xfId="0" applyFont="1" applyFill="1" applyBorder="1" applyAlignment="1">
      <alignment horizontal="center" vertical="center" wrapText="1"/>
    </xf>
    <xf numFmtId="0" fontId="26" fillId="35" borderId="22" xfId="0" applyFont="1" applyFill="1" applyBorder="1" applyAlignment="1">
      <alignment horizontal="left" vertical="center"/>
    </xf>
    <xf numFmtId="0" fontId="42" fillId="0" borderId="0" xfId="0" applyFont="1" applyAlignment="1">
      <alignment horizontal="center"/>
    </xf>
    <xf numFmtId="0" fontId="16" fillId="0" borderId="0" xfId="0" applyFont="1" applyAlignment="1">
      <alignment horizontal="center" vertical="center"/>
    </xf>
    <xf numFmtId="0" fontId="24" fillId="34" borderId="10" xfId="0" applyFont="1" applyFill="1" applyBorder="1"/>
    <xf numFmtId="0" fontId="30" fillId="34" borderId="10" xfId="0" applyFont="1" applyFill="1" applyBorder="1" applyAlignment="1">
      <alignment horizontal="center" vertical="center"/>
    </xf>
    <xf numFmtId="0" fontId="43" fillId="34" borderId="10" xfId="0" applyFont="1" applyFill="1" applyBorder="1" applyAlignment="1">
      <alignment horizontal="center" vertical="center"/>
    </xf>
    <xf numFmtId="0" fontId="24" fillId="34" borderId="10" xfId="0" applyFont="1" applyFill="1" applyBorder="1" applyAlignment="1">
      <alignment horizontal="center" vertical="center"/>
    </xf>
    <xf numFmtId="10" fontId="30" fillId="34" borderId="10" xfId="43" applyNumberFormat="1" applyFont="1" applyFill="1" applyBorder="1" applyAlignment="1">
      <alignment horizontal="center" vertical="center"/>
    </xf>
    <xf numFmtId="10" fontId="24" fillId="34" borderId="10" xfId="43" applyNumberFormat="1" applyFont="1" applyFill="1" applyBorder="1" applyAlignment="1">
      <alignment horizontal="center" vertical="center"/>
    </xf>
    <xf numFmtId="0" fontId="24" fillId="34" borderId="10" xfId="0" applyFont="1" applyFill="1" applyBorder="1" applyAlignment="1"/>
    <xf numFmtId="0" fontId="24" fillId="34" borderId="10" xfId="0" applyFont="1" applyFill="1" applyBorder="1" applyAlignment="1">
      <alignment horizontal="center"/>
    </xf>
    <xf numFmtId="0" fontId="26" fillId="34" borderId="10" xfId="0" applyFont="1" applyFill="1" applyBorder="1" applyAlignment="1">
      <alignment horizontal="center"/>
    </xf>
    <xf numFmtId="0" fontId="20" fillId="37" borderId="10" xfId="0" applyFont="1" applyFill="1" applyBorder="1" applyAlignment="1">
      <alignment horizontal="left" vertical="center" wrapText="1"/>
    </xf>
    <xf numFmtId="0" fontId="30" fillId="37" borderId="19" xfId="0" applyFont="1" applyFill="1" applyBorder="1" applyAlignment="1">
      <alignment horizontal="left" vertical="center" wrapText="1"/>
    </xf>
    <xf numFmtId="0" fontId="30" fillId="0" borderId="10" xfId="0" applyFont="1" applyBorder="1" applyAlignment="1">
      <alignment horizontal="left" vertical="center"/>
    </xf>
    <xf numFmtId="0" fontId="30" fillId="37" borderId="10" xfId="0" applyFont="1" applyFill="1" applyBorder="1" applyAlignment="1">
      <alignment horizontal="left" vertical="center"/>
    </xf>
    <xf numFmtId="0" fontId="20" fillId="37" borderId="10" xfId="0" applyFont="1" applyFill="1" applyBorder="1" applyAlignment="1">
      <alignment horizontal="left" vertical="center"/>
    </xf>
    <xf numFmtId="0" fontId="19" fillId="37" borderId="19" xfId="0" applyFont="1" applyFill="1" applyBorder="1" applyAlignment="1">
      <alignment horizontal="left" vertical="center" wrapText="1"/>
    </xf>
  </cellXfs>
  <cellStyles count="44">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ellStyle name="Normale 3" xfId="42"/>
    <cellStyle name="Nota" xfId="15" builtinId="10" customBuiltin="1"/>
    <cellStyle name="Output" xfId="10" builtinId="21" customBuiltin="1"/>
    <cellStyle name="Percentuale" xfId="43" builtinId="5"/>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zoomScale="40" zoomScaleNormal="40" workbookViewId="0">
      <pane xSplit="1" ySplit="13" topLeftCell="I35" activePane="bottomRight" state="frozen"/>
      <selection pane="topRight" activeCell="B1" sqref="B1"/>
      <selection pane="bottomLeft" activeCell="A5" sqref="A5"/>
      <selection pane="bottomRight" activeCell="Q39" sqref="Q39"/>
    </sheetView>
  </sheetViews>
  <sheetFormatPr defaultColWidth="38" defaultRowHeight="13.5" x14ac:dyDescent="0.25"/>
  <cols>
    <col min="1" max="1" width="30.42578125" style="1" customWidth="1"/>
    <col min="2" max="2" width="73.85546875" style="1" bestFit="1" customWidth="1"/>
    <col min="3" max="3" width="20.7109375" style="1" customWidth="1"/>
    <col min="4" max="4" width="25.85546875" style="1" customWidth="1"/>
    <col min="5" max="5" width="57" style="1" customWidth="1"/>
    <col min="6" max="6" width="81" style="2" customWidth="1"/>
    <col min="7" max="7" width="70.42578125" style="2" customWidth="1"/>
    <col min="8" max="8" width="20.28515625" style="1" customWidth="1"/>
    <col min="9" max="9" width="27.7109375" style="1" bestFit="1" customWidth="1"/>
    <col min="10" max="10" width="65.42578125" style="1" customWidth="1"/>
    <col min="11" max="11" width="73" style="1" customWidth="1"/>
    <col min="12" max="12" width="53" style="1" customWidth="1"/>
    <col min="13" max="13" width="38" style="1"/>
    <col min="14" max="14" width="38" style="3"/>
    <col min="15" max="15" width="53.85546875" style="1" bestFit="1" customWidth="1"/>
    <col min="16" max="16" width="56.140625" style="1" customWidth="1"/>
    <col min="17" max="16384" width="38" style="1"/>
  </cols>
  <sheetData>
    <row r="1" spans="1:16" s="3" customFormat="1" ht="31.9" customHeight="1" thickBot="1" x14ac:dyDescent="0.3">
      <c r="A1" s="35" t="s">
        <v>6</v>
      </c>
      <c r="B1" s="36" t="s">
        <v>57</v>
      </c>
      <c r="F1" s="6"/>
      <c r="G1" s="6"/>
    </row>
    <row r="2" spans="1:16" ht="31.9" hidden="1" customHeight="1" x14ac:dyDescent="0.25">
      <c r="A2" s="37" t="s">
        <v>7</v>
      </c>
      <c r="B2" s="38" t="s">
        <v>58</v>
      </c>
    </row>
    <row r="3" spans="1:16" ht="31.9" hidden="1" customHeight="1" x14ac:dyDescent="0.25">
      <c r="A3" s="37" t="s">
        <v>9</v>
      </c>
      <c r="B3" s="38" t="s">
        <v>8</v>
      </c>
    </row>
    <row r="4" spans="1:16" ht="31.9" hidden="1" customHeight="1" thickBot="1" x14ac:dyDescent="0.3">
      <c r="A4" s="39" t="s">
        <v>49</v>
      </c>
      <c r="B4" s="40" t="s">
        <v>50</v>
      </c>
      <c r="G4" s="62"/>
      <c r="H4" s="63"/>
    </row>
    <row r="5" spans="1:16" ht="31.9" hidden="1" customHeight="1" x14ac:dyDescent="0.25">
      <c r="A5" s="35" t="s">
        <v>6</v>
      </c>
      <c r="B5" s="79" t="s">
        <v>106</v>
      </c>
    </row>
    <row r="6" spans="1:16" ht="31.9" hidden="1" customHeight="1" x14ac:dyDescent="0.25">
      <c r="A6" s="37" t="s">
        <v>7</v>
      </c>
      <c r="B6" s="41">
        <v>45236</v>
      </c>
    </row>
    <row r="7" spans="1:16" ht="31.9" hidden="1" customHeight="1" x14ac:dyDescent="0.25">
      <c r="A7" s="37" t="s">
        <v>9</v>
      </c>
      <c r="B7" s="41" t="s">
        <v>8</v>
      </c>
    </row>
    <row r="8" spans="1:16" ht="31.9" hidden="1" customHeight="1" thickBot="1" x14ac:dyDescent="0.3">
      <c r="A8" s="37" t="s">
        <v>49</v>
      </c>
      <c r="B8" s="41" t="s">
        <v>50</v>
      </c>
    </row>
    <row r="9" spans="1:16" ht="31.9" hidden="1" customHeight="1" x14ac:dyDescent="0.25">
      <c r="A9" s="139" t="s">
        <v>6</v>
      </c>
      <c r="B9" s="144" t="s">
        <v>149</v>
      </c>
    </row>
    <row r="10" spans="1:16" ht="31.9" hidden="1" customHeight="1" x14ac:dyDescent="0.25">
      <c r="A10" s="140" t="s">
        <v>7</v>
      </c>
      <c r="B10" s="137">
        <v>44969</v>
      </c>
    </row>
    <row r="11" spans="1:16" ht="31.9" hidden="1" customHeight="1" x14ac:dyDescent="0.25">
      <c r="A11" s="140" t="s">
        <v>9</v>
      </c>
      <c r="B11" s="143" t="s">
        <v>8</v>
      </c>
    </row>
    <row r="12" spans="1:16" ht="31.9" hidden="1" customHeight="1" thickBot="1" x14ac:dyDescent="0.3">
      <c r="A12" s="141" t="s">
        <v>49</v>
      </c>
      <c r="B12" s="143" t="s">
        <v>50</v>
      </c>
    </row>
    <row r="13" spans="1:16" ht="46.5" customHeight="1" thickBot="1" x14ac:dyDescent="0.3">
      <c r="A13" s="49" t="s">
        <v>0</v>
      </c>
      <c r="B13" s="81" t="s">
        <v>55</v>
      </c>
      <c r="C13" s="80" t="s">
        <v>99</v>
      </c>
      <c r="D13" s="45" t="s">
        <v>100</v>
      </c>
      <c r="E13" s="46" t="s">
        <v>101</v>
      </c>
      <c r="F13" s="47" t="s">
        <v>46</v>
      </c>
      <c r="G13" s="48" t="s">
        <v>47</v>
      </c>
      <c r="H13" s="56" t="s">
        <v>102</v>
      </c>
      <c r="I13" s="45" t="s">
        <v>103</v>
      </c>
      <c r="J13" s="46" t="s">
        <v>104</v>
      </c>
      <c r="K13" s="57" t="s">
        <v>123</v>
      </c>
      <c r="L13" s="95" t="s">
        <v>138</v>
      </c>
      <c r="M13" s="168" t="s">
        <v>151</v>
      </c>
      <c r="N13" s="169" t="s">
        <v>152</v>
      </c>
      <c r="O13" s="170" t="s">
        <v>153</v>
      </c>
      <c r="P13" s="171" t="s">
        <v>150</v>
      </c>
    </row>
    <row r="14" spans="1:16" s="3" customFormat="1" ht="44.25" customHeight="1" x14ac:dyDescent="0.25">
      <c r="A14" s="87" t="s">
        <v>10</v>
      </c>
      <c r="B14" s="82">
        <v>1</v>
      </c>
      <c r="C14" s="42">
        <v>1</v>
      </c>
      <c r="D14" s="43" t="s">
        <v>5</v>
      </c>
      <c r="E14" s="44"/>
      <c r="F14" s="44"/>
      <c r="G14" s="164"/>
      <c r="H14" s="65">
        <v>1</v>
      </c>
      <c r="I14" s="66" t="s">
        <v>5</v>
      </c>
      <c r="J14" s="66"/>
      <c r="K14" s="66"/>
      <c r="L14" s="66"/>
      <c r="M14" s="159">
        <v>1</v>
      </c>
      <c r="N14" s="160" t="s">
        <v>5</v>
      </c>
      <c r="O14" s="160"/>
      <c r="P14" s="180"/>
    </row>
    <row r="15" spans="1:16" ht="38.25" customHeight="1" x14ac:dyDescent="0.25">
      <c r="A15" s="50" t="s">
        <v>11</v>
      </c>
      <c r="B15" s="83">
        <v>1</v>
      </c>
      <c r="C15" s="18">
        <v>1</v>
      </c>
      <c r="D15" s="8" t="s">
        <v>5</v>
      </c>
      <c r="E15" s="19"/>
      <c r="F15" s="19"/>
      <c r="G15" s="165"/>
      <c r="H15" s="58">
        <v>1</v>
      </c>
      <c r="I15" s="52" t="s">
        <v>5</v>
      </c>
      <c r="J15" s="53"/>
      <c r="K15" s="53"/>
      <c r="L15" s="53"/>
      <c r="M15" s="58">
        <v>1</v>
      </c>
      <c r="N15" s="52" t="s">
        <v>5</v>
      </c>
      <c r="O15" s="53"/>
      <c r="P15" s="54"/>
    </row>
    <row r="16" spans="1:16" ht="25.5" customHeight="1" x14ac:dyDescent="0.25">
      <c r="A16" s="50" t="s">
        <v>12</v>
      </c>
      <c r="B16" s="83">
        <v>1</v>
      </c>
      <c r="C16" s="18">
        <v>1</v>
      </c>
      <c r="D16" s="8" t="s">
        <v>5</v>
      </c>
      <c r="E16" s="19"/>
      <c r="F16" s="19"/>
      <c r="G16" s="165"/>
      <c r="H16" s="58">
        <v>1</v>
      </c>
      <c r="I16" s="52" t="s">
        <v>5</v>
      </c>
      <c r="J16" s="53"/>
      <c r="K16" s="53"/>
      <c r="L16" s="53"/>
      <c r="M16" s="58">
        <v>1</v>
      </c>
      <c r="N16" s="52" t="s">
        <v>5</v>
      </c>
      <c r="O16" s="53"/>
      <c r="P16" s="54"/>
    </row>
    <row r="17" spans="1:16" s="3" customFormat="1" ht="108.6" customHeight="1" x14ac:dyDescent="0.25">
      <c r="A17" s="50" t="s">
        <v>13</v>
      </c>
      <c r="B17" s="83">
        <v>1</v>
      </c>
      <c r="C17" s="18">
        <v>1</v>
      </c>
      <c r="D17" s="15" t="s">
        <v>53</v>
      </c>
      <c r="E17" s="20" t="s">
        <v>64</v>
      </c>
      <c r="F17" s="13" t="s">
        <v>65</v>
      </c>
      <c r="G17" s="166" t="s">
        <v>107</v>
      </c>
      <c r="H17" s="58">
        <v>1</v>
      </c>
      <c r="I17" s="52" t="s">
        <v>5</v>
      </c>
      <c r="J17" s="20" t="s">
        <v>118</v>
      </c>
      <c r="K17" s="172" t="s">
        <v>116</v>
      </c>
      <c r="L17" s="53"/>
      <c r="M17" s="58">
        <v>1</v>
      </c>
      <c r="N17" s="52" t="s">
        <v>5</v>
      </c>
      <c r="O17" s="20" t="s">
        <v>64</v>
      </c>
      <c r="P17" s="55"/>
    </row>
    <row r="18" spans="1:16" s="3" customFormat="1" ht="44.25" customHeight="1" x14ac:dyDescent="0.25">
      <c r="A18" s="50" t="s">
        <v>14</v>
      </c>
      <c r="B18" s="83">
        <v>1</v>
      </c>
      <c r="C18" s="18">
        <v>1</v>
      </c>
      <c r="D18" s="8" t="s">
        <v>5</v>
      </c>
      <c r="E18" s="17"/>
      <c r="F18" s="17"/>
      <c r="G18" s="167"/>
      <c r="H18" s="58">
        <v>1</v>
      </c>
      <c r="I18" s="52" t="s">
        <v>5</v>
      </c>
      <c r="J18" s="52"/>
      <c r="K18" s="52"/>
      <c r="L18" s="52"/>
      <c r="M18" s="58">
        <v>1</v>
      </c>
      <c r="N18" s="52" t="s">
        <v>5</v>
      </c>
      <c r="O18" s="52"/>
      <c r="P18" s="55"/>
    </row>
    <row r="19" spans="1:16" s="3" customFormat="1" ht="38.25" customHeight="1" x14ac:dyDescent="0.25">
      <c r="A19" s="50" t="s">
        <v>15</v>
      </c>
      <c r="B19" s="83">
        <v>1</v>
      </c>
      <c r="C19" s="18">
        <v>1</v>
      </c>
      <c r="D19" s="8" t="s">
        <v>5</v>
      </c>
      <c r="E19" s="17"/>
      <c r="F19" s="17"/>
      <c r="G19" s="167"/>
      <c r="H19" s="58">
        <v>1</v>
      </c>
      <c r="I19" s="52" t="s">
        <v>5</v>
      </c>
      <c r="J19" s="52"/>
      <c r="K19" s="52"/>
      <c r="L19" s="52"/>
      <c r="M19" s="58">
        <v>1</v>
      </c>
      <c r="N19" s="52" t="s">
        <v>5</v>
      </c>
      <c r="O19" s="52"/>
      <c r="P19" s="55"/>
    </row>
    <row r="20" spans="1:16" s="3" customFormat="1" ht="34.5" customHeight="1" x14ac:dyDescent="0.25">
      <c r="A20" s="50" t="s">
        <v>16</v>
      </c>
      <c r="B20" s="83">
        <v>1</v>
      </c>
      <c r="C20" s="21">
        <v>1</v>
      </c>
      <c r="D20" s="8" t="s">
        <v>5</v>
      </c>
      <c r="E20" s="17"/>
      <c r="F20" s="17"/>
      <c r="G20" s="167"/>
      <c r="H20" s="58">
        <v>1</v>
      </c>
      <c r="I20" s="52" t="s">
        <v>5</v>
      </c>
      <c r="J20" s="52"/>
      <c r="K20" s="52"/>
      <c r="L20" s="52"/>
      <c r="M20" s="58">
        <v>1</v>
      </c>
      <c r="N20" s="52" t="s">
        <v>5</v>
      </c>
      <c r="O20" s="52"/>
      <c r="P20" s="55"/>
    </row>
    <row r="21" spans="1:16" s="3" customFormat="1" ht="161.25" customHeight="1" x14ac:dyDescent="0.25">
      <c r="A21" s="50" t="s">
        <v>17</v>
      </c>
      <c r="B21" s="84" t="s">
        <v>59</v>
      </c>
      <c r="C21" s="22">
        <v>1</v>
      </c>
      <c r="D21" s="15" t="s">
        <v>66</v>
      </c>
      <c r="E21" s="17"/>
      <c r="F21" s="13" t="s">
        <v>62</v>
      </c>
      <c r="G21" s="166" t="s">
        <v>108</v>
      </c>
      <c r="H21" s="58">
        <v>1</v>
      </c>
      <c r="I21" s="52" t="s">
        <v>5</v>
      </c>
      <c r="J21" s="52"/>
      <c r="K21" s="173" t="s">
        <v>117</v>
      </c>
      <c r="L21" s="52"/>
      <c r="M21" s="58">
        <v>1</v>
      </c>
      <c r="N21" s="52" t="s">
        <v>5</v>
      </c>
      <c r="O21" s="52"/>
      <c r="P21" s="64" t="s">
        <v>158</v>
      </c>
    </row>
    <row r="22" spans="1:16" s="3" customFormat="1" ht="36.75" customHeight="1" x14ac:dyDescent="0.25">
      <c r="A22" s="51" t="s">
        <v>18</v>
      </c>
      <c r="B22" s="83">
        <v>1</v>
      </c>
      <c r="C22" s="18">
        <v>1</v>
      </c>
      <c r="D22" s="8" t="s">
        <v>5</v>
      </c>
      <c r="E22" s="17"/>
      <c r="F22" s="13"/>
      <c r="G22" s="167"/>
      <c r="H22" s="58">
        <v>1</v>
      </c>
      <c r="I22" s="52" t="s">
        <v>5</v>
      </c>
      <c r="J22" s="52"/>
      <c r="K22" s="52"/>
      <c r="L22" s="52"/>
      <c r="M22" s="58">
        <v>1</v>
      </c>
      <c r="N22" s="52" t="s">
        <v>5</v>
      </c>
      <c r="O22" s="52"/>
      <c r="P22" s="55"/>
    </row>
    <row r="23" spans="1:16" s="3" customFormat="1" ht="37.5" customHeight="1" x14ac:dyDescent="0.25">
      <c r="A23" s="51" t="s">
        <v>19</v>
      </c>
      <c r="B23" s="83">
        <v>1</v>
      </c>
      <c r="C23" s="18">
        <v>1</v>
      </c>
      <c r="D23" s="8" t="s">
        <v>5</v>
      </c>
      <c r="E23" s="17"/>
      <c r="F23" s="17"/>
      <c r="G23" s="167"/>
      <c r="H23" s="58">
        <v>1</v>
      </c>
      <c r="I23" s="52" t="s">
        <v>5</v>
      </c>
      <c r="J23" s="52"/>
      <c r="K23" s="52"/>
      <c r="L23" s="52"/>
      <c r="M23" s="58">
        <v>1</v>
      </c>
      <c r="N23" s="52" t="s">
        <v>5</v>
      </c>
      <c r="O23" s="52"/>
      <c r="P23" s="55"/>
    </row>
    <row r="24" spans="1:16" s="3" customFormat="1" ht="54" x14ac:dyDescent="0.25">
      <c r="A24" s="50" t="s">
        <v>20</v>
      </c>
      <c r="B24" s="83">
        <v>1</v>
      </c>
      <c r="C24" s="18">
        <v>1</v>
      </c>
      <c r="D24" s="15" t="s">
        <v>53</v>
      </c>
      <c r="E24" s="20" t="s">
        <v>67</v>
      </c>
      <c r="F24" s="13" t="s">
        <v>68</v>
      </c>
      <c r="G24" s="166" t="str">
        <f>G17</f>
        <v>Gli oltre 3000 tratti presenti nel DBI2022 ma non DBI2021, non riconducibile ai comuni di Montecatini Terme e Ponte Buggianese e non posti in opera nel 2022, sono da considerarsi aggiornamenti cartografici. Il gestore è costantemente impegnato in opere di ricognizione.</v>
      </c>
      <c r="H24" s="58">
        <v>1</v>
      </c>
      <c r="I24" s="52" t="s">
        <v>5</v>
      </c>
      <c r="J24" s="20" t="s">
        <v>67</v>
      </c>
      <c r="K24" s="157" t="s">
        <v>119</v>
      </c>
      <c r="L24" s="52"/>
      <c r="M24" s="58">
        <v>1</v>
      </c>
      <c r="N24" s="52" t="s">
        <v>5</v>
      </c>
      <c r="O24" s="20" t="s">
        <v>159</v>
      </c>
      <c r="P24" s="55"/>
    </row>
    <row r="25" spans="1:16" ht="24.75" customHeight="1" x14ac:dyDescent="0.25">
      <c r="A25" s="50" t="s">
        <v>21</v>
      </c>
      <c r="B25" s="83">
        <v>1</v>
      </c>
      <c r="C25" s="18">
        <v>1</v>
      </c>
      <c r="D25" s="9" t="s">
        <v>5</v>
      </c>
      <c r="E25" s="16"/>
      <c r="F25" s="16"/>
      <c r="G25" s="165"/>
      <c r="H25" s="58">
        <v>1</v>
      </c>
      <c r="I25" s="52" t="s">
        <v>5</v>
      </c>
      <c r="J25" s="53"/>
      <c r="K25" s="53"/>
      <c r="L25" s="52"/>
      <c r="M25" s="58">
        <v>1</v>
      </c>
      <c r="N25" s="52" t="s">
        <v>5</v>
      </c>
      <c r="O25" s="53"/>
      <c r="P25" s="54"/>
    </row>
    <row r="26" spans="1:16" ht="24.75" customHeight="1" x14ac:dyDescent="0.25">
      <c r="A26" s="50" t="s">
        <v>22</v>
      </c>
      <c r="B26" s="83">
        <v>1</v>
      </c>
      <c r="C26" s="18">
        <v>1</v>
      </c>
      <c r="D26" s="9" t="s">
        <v>5</v>
      </c>
      <c r="E26" s="16"/>
      <c r="F26" s="16"/>
      <c r="G26" s="165"/>
      <c r="H26" s="58">
        <v>1</v>
      </c>
      <c r="I26" s="52" t="s">
        <v>5</v>
      </c>
      <c r="J26" s="53"/>
      <c r="K26" s="53"/>
      <c r="L26" s="52"/>
      <c r="M26" s="58">
        <v>1</v>
      </c>
      <c r="N26" s="52" t="s">
        <v>5</v>
      </c>
      <c r="O26" s="53"/>
      <c r="P26" s="54"/>
    </row>
    <row r="27" spans="1:16" ht="24.75" customHeight="1" x14ac:dyDescent="0.25">
      <c r="A27" s="50" t="s">
        <v>23</v>
      </c>
      <c r="B27" s="83">
        <v>1</v>
      </c>
      <c r="C27" s="18">
        <v>1</v>
      </c>
      <c r="D27" s="9" t="s">
        <v>5</v>
      </c>
      <c r="E27" s="16"/>
      <c r="F27" s="16"/>
      <c r="G27" s="165"/>
      <c r="H27" s="58">
        <v>1</v>
      </c>
      <c r="I27" s="52" t="s">
        <v>5</v>
      </c>
      <c r="J27" s="53"/>
      <c r="K27" s="53"/>
      <c r="L27" s="52"/>
      <c r="M27" s="58">
        <v>1</v>
      </c>
      <c r="N27" s="52" t="s">
        <v>5</v>
      </c>
      <c r="O27" s="53"/>
      <c r="P27" s="54"/>
    </row>
    <row r="28" spans="1:16" ht="24.75" customHeight="1" x14ac:dyDescent="0.25">
      <c r="A28" s="50" t="s">
        <v>24</v>
      </c>
      <c r="B28" s="83">
        <v>1</v>
      </c>
      <c r="C28" s="18">
        <v>1</v>
      </c>
      <c r="D28" s="9" t="s">
        <v>5</v>
      </c>
      <c r="E28" s="16"/>
      <c r="F28" s="16"/>
      <c r="G28" s="165"/>
      <c r="H28" s="58">
        <v>1</v>
      </c>
      <c r="I28" s="52" t="s">
        <v>5</v>
      </c>
      <c r="J28" s="53"/>
      <c r="K28" s="53"/>
      <c r="L28" s="52"/>
      <c r="M28" s="58">
        <v>1</v>
      </c>
      <c r="N28" s="52" t="s">
        <v>5</v>
      </c>
      <c r="O28" s="53"/>
      <c r="P28" s="54"/>
    </row>
    <row r="29" spans="1:16" ht="24.75" customHeight="1" x14ac:dyDescent="0.25">
      <c r="A29" s="50" t="s">
        <v>25</v>
      </c>
      <c r="B29" s="83">
        <v>1</v>
      </c>
      <c r="C29" s="18">
        <v>1</v>
      </c>
      <c r="D29" s="9" t="s">
        <v>5</v>
      </c>
      <c r="E29" s="16"/>
      <c r="F29" s="16"/>
      <c r="G29" s="165"/>
      <c r="H29" s="58">
        <v>1</v>
      </c>
      <c r="I29" s="52" t="s">
        <v>5</v>
      </c>
      <c r="J29" s="53"/>
      <c r="K29" s="53"/>
      <c r="L29" s="53"/>
      <c r="M29" s="58">
        <v>1</v>
      </c>
      <c r="N29" s="52" t="s">
        <v>5</v>
      </c>
      <c r="O29" s="53"/>
      <c r="P29" s="54"/>
    </row>
    <row r="30" spans="1:16" s="3" customFormat="1" ht="123.6" customHeight="1" x14ac:dyDescent="0.25">
      <c r="A30" s="50" t="s">
        <v>26</v>
      </c>
      <c r="B30" s="85" t="s">
        <v>60</v>
      </c>
      <c r="C30" s="14">
        <v>3.1042556786636734E-2</v>
      </c>
      <c r="D30" s="15" t="s">
        <v>52</v>
      </c>
      <c r="E30" s="17"/>
      <c r="F30" s="13" t="s">
        <v>63</v>
      </c>
      <c r="G30" s="166" t="s">
        <v>108</v>
      </c>
      <c r="H30" s="60">
        <v>3.3951287807468561E-2</v>
      </c>
      <c r="I30" s="12" t="s">
        <v>52</v>
      </c>
      <c r="J30" s="52"/>
      <c r="K30" s="156" t="s">
        <v>122</v>
      </c>
      <c r="L30" s="8" t="s">
        <v>154</v>
      </c>
      <c r="M30" s="60">
        <v>4.5284476307722019E-2</v>
      </c>
      <c r="N30" s="52" t="s">
        <v>5</v>
      </c>
      <c r="O30" s="52"/>
      <c r="P30" s="61" t="s">
        <v>160</v>
      </c>
    </row>
    <row r="31" spans="1:16" s="3" customFormat="1" ht="148.5" x14ac:dyDescent="0.25">
      <c r="A31" s="50" t="s">
        <v>27</v>
      </c>
      <c r="B31" s="85" t="s">
        <v>61</v>
      </c>
      <c r="C31" s="22">
        <v>1</v>
      </c>
      <c r="D31" s="15" t="s">
        <v>51</v>
      </c>
      <c r="E31" s="17"/>
      <c r="F31" s="13" t="s">
        <v>69</v>
      </c>
      <c r="G31" s="149" t="s">
        <v>109</v>
      </c>
      <c r="H31" s="60">
        <v>0.13030149419460738</v>
      </c>
      <c r="I31" s="12" t="s">
        <v>52</v>
      </c>
      <c r="J31" s="52"/>
      <c r="K31" s="157" t="s">
        <v>121</v>
      </c>
      <c r="L31" s="8" t="s">
        <v>154</v>
      </c>
      <c r="M31" s="60">
        <v>0.13260675404929154</v>
      </c>
      <c r="N31" s="52" t="s">
        <v>5</v>
      </c>
      <c r="O31" s="52"/>
      <c r="P31" s="61" t="s">
        <v>160</v>
      </c>
    </row>
    <row r="32" spans="1:16" ht="156" customHeight="1" x14ac:dyDescent="0.25">
      <c r="A32" s="50" t="s">
        <v>28</v>
      </c>
      <c r="B32" s="85" t="s">
        <v>61</v>
      </c>
      <c r="C32" s="24">
        <v>0.13030149419460738</v>
      </c>
      <c r="D32" s="15" t="s">
        <v>70</v>
      </c>
      <c r="E32" s="16"/>
      <c r="F32" s="25" t="s">
        <v>71</v>
      </c>
      <c r="G32" s="149" t="s">
        <v>110</v>
      </c>
      <c r="H32" s="60">
        <v>0.13030149419460738</v>
      </c>
      <c r="I32" s="12" t="s">
        <v>66</v>
      </c>
      <c r="J32" s="53"/>
      <c r="K32" s="156" t="s">
        <v>120</v>
      </c>
      <c r="L32" s="8" t="s">
        <v>154</v>
      </c>
      <c r="M32" s="60">
        <v>0.13234122673618653</v>
      </c>
      <c r="N32" s="52" t="s">
        <v>5</v>
      </c>
      <c r="O32" s="53"/>
      <c r="P32" s="61" t="s">
        <v>160</v>
      </c>
    </row>
    <row r="33" spans="1:17" ht="27.75" customHeight="1" x14ac:dyDescent="0.25">
      <c r="A33" s="50" t="s">
        <v>29</v>
      </c>
      <c r="B33" s="83">
        <v>1</v>
      </c>
      <c r="C33" s="23">
        <v>1</v>
      </c>
      <c r="D33" s="8" t="s">
        <v>5</v>
      </c>
      <c r="E33" s="16"/>
      <c r="F33" s="16"/>
      <c r="G33" s="150"/>
      <c r="H33" s="58">
        <v>1</v>
      </c>
      <c r="I33" s="52" t="s">
        <v>5</v>
      </c>
      <c r="J33" s="53"/>
      <c r="K33" s="53"/>
      <c r="L33" s="53"/>
      <c r="M33" s="58">
        <v>1</v>
      </c>
      <c r="N33" s="52" t="s">
        <v>5</v>
      </c>
      <c r="O33" s="53"/>
      <c r="P33" s="54"/>
    </row>
    <row r="34" spans="1:17" ht="29.25" customHeight="1" x14ac:dyDescent="0.25">
      <c r="A34" s="50" t="s">
        <v>30</v>
      </c>
      <c r="B34" s="83">
        <v>1</v>
      </c>
      <c r="C34" s="18">
        <v>1</v>
      </c>
      <c r="D34" s="8" t="s">
        <v>5</v>
      </c>
      <c r="E34" s="16"/>
      <c r="F34" s="16"/>
      <c r="G34" s="150"/>
      <c r="H34" s="58">
        <v>1</v>
      </c>
      <c r="I34" s="52" t="s">
        <v>5</v>
      </c>
      <c r="J34" s="53"/>
      <c r="K34" s="53"/>
      <c r="L34" s="53"/>
      <c r="M34" s="58">
        <v>1</v>
      </c>
      <c r="N34" s="52" t="s">
        <v>5</v>
      </c>
      <c r="O34" s="53"/>
      <c r="P34" s="54"/>
    </row>
    <row r="35" spans="1:17" s="3" customFormat="1" ht="81" x14ac:dyDescent="0.25">
      <c r="A35" s="50" t="s">
        <v>31</v>
      </c>
      <c r="B35" s="83">
        <v>1</v>
      </c>
      <c r="C35" s="23">
        <v>1</v>
      </c>
      <c r="D35" s="15" t="s">
        <v>51</v>
      </c>
      <c r="E35" s="17"/>
      <c r="F35" s="25" t="s">
        <v>72</v>
      </c>
      <c r="G35" s="149" t="s">
        <v>111</v>
      </c>
      <c r="H35" s="58">
        <v>1</v>
      </c>
      <c r="I35" s="12" t="s">
        <v>52</v>
      </c>
      <c r="J35" s="52"/>
      <c r="K35" s="156" t="s">
        <v>124</v>
      </c>
      <c r="L35" s="208" t="s">
        <v>155</v>
      </c>
      <c r="M35" s="58">
        <v>1</v>
      </c>
      <c r="N35" s="52" t="s">
        <v>5</v>
      </c>
      <c r="O35" s="52"/>
      <c r="P35" s="67" t="s">
        <v>166</v>
      </c>
    </row>
    <row r="36" spans="1:17" ht="41.25" customHeight="1" x14ac:dyDescent="0.25">
      <c r="A36" s="50" t="s">
        <v>32</v>
      </c>
      <c r="B36" s="83">
        <v>1</v>
      </c>
      <c r="C36" s="18">
        <v>1</v>
      </c>
      <c r="D36" s="8" t="s">
        <v>5</v>
      </c>
      <c r="E36" s="16"/>
      <c r="F36" s="16"/>
      <c r="G36" s="150"/>
      <c r="H36" s="58">
        <v>1</v>
      </c>
      <c r="I36" s="52" t="s">
        <v>5</v>
      </c>
      <c r="J36" s="53"/>
      <c r="K36" s="53"/>
      <c r="L36" s="53"/>
      <c r="M36" s="58">
        <v>1</v>
      </c>
      <c r="N36" s="52" t="s">
        <v>5</v>
      </c>
      <c r="O36" s="53"/>
      <c r="P36" s="54"/>
    </row>
    <row r="37" spans="1:17" ht="211.9" customHeight="1" x14ac:dyDescent="0.25">
      <c r="A37" s="50" t="s">
        <v>33</v>
      </c>
      <c r="B37" s="83">
        <v>1</v>
      </c>
      <c r="C37" s="26">
        <v>1</v>
      </c>
      <c r="D37" s="27" t="s">
        <v>74</v>
      </c>
      <c r="E37" s="28" t="s">
        <v>73</v>
      </c>
      <c r="F37" s="30" t="s">
        <v>75</v>
      </c>
      <c r="G37" s="149" t="s">
        <v>112</v>
      </c>
      <c r="H37" s="58">
        <v>1</v>
      </c>
      <c r="I37" s="52" t="s">
        <v>5</v>
      </c>
      <c r="J37" s="28" t="s">
        <v>164</v>
      </c>
      <c r="K37" s="157" t="s">
        <v>128</v>
      </c>
      <c r="L37" s="53"/>
      <c r="M37" s="58">
        <v>1</v>
      </c>
      <c r="N37" s="52"/>
      <c r="O37" s="53"/>
      <c r="P37" s="54"/>
    </row>
    <row r="38" spans="1:17" ht="101.25" customHeight="1" x14ac:dyDescent="0.25">
      <c r="A38" s="50" t="s">
        <v>34</v>
      </c>
      <c r="B38" s="83" t="s">
        <v>167</v>
      </c>
      <c r="C38" s="26">
        <v>1</v>
      </c>
      <c r="D38" s="27" t="s">
        <v>74</v>
      </c>
      <c r="E38" s="28" t="s">
        <v>76</v>
      </c>
      <c r="F38" s="30" t="s">
        <v>77</v>
      </c>
      <c r="G38" s="149" t="s">
        <v>113</v>
      </c>
      <c r="H38" s="58">
        <v>1</v>
      </c>
      <c r="I38" s="52" t="s">
        <v>5</v>
      </c>
      <c r="J38" s="28" t="s">
        <v>127</v>
      </c>
      <c r="K38" s="157" t="s">
        <v>129</v>
      </c>
      <c r="L38" s="53"/>
      <c r="M38" s="58">
        <v>1</v>
      </c>
      <c r="N38" s="8" t="s">
        <v>5</v>
      </c>
      <c r="O38" s="9"/>
      <c r="P38" s="230" t="s">
        <v>168</v>
      </c>
    </row>
    <row r="39" spans="1:17" ht="55.5" customHeight="1" x14ac:dyDescent="0.25">
      <c r="A39" s="50" t="s">
        <v>35</v>
      </c>
      <c r="B39" s="83">
        <v>1</v>
      </c>
      <c r="C39" s="26">
        <v>1</v>
      </c>
      <c r="D39" s="10" t="s">
        <v>5</v>
      </c>
      <c r="E39" s="32" t="s">
        <v>78</v>
      </c>
      <c r="F39" s="29"/>
      <c r="G39" s="151"/>
      <c r="H39" s="58">
        <v>1</v>
      </c>
      <c r="I39" s="52" t="s">
        <v>5</v>
      </c>
      <c r="J39" s="53"/>
      <c r="K39" s="53"/>
      <c r="L39" s="53"/>
      <c r="M39" s="58">
        <v>1</v>
      </c>
      <c r="N39" s="52" t="s">
        <v>5</v>
      </c>
      <c r="O39" s="32" t="s">
        <v>161</v>
      </c>
      <c r="P39" s="54"/>
    </row>
    <row r="40" spans="1:17" ht="67.5" customHeight="1" x14ac:dyDescent="0.25">
      <c r="A40" s="50" t="s">
        <v>36</v>
      </c>
      <c r="B40" s="83">
        <v>1</v>
      </c>
      <c r="C40" s="31">
        <v>1</v>
      </c>
      <c r="D40" s="10" t="s">
        <v>5</v>
      </c>
      <c r="E40" s="33" t="s">
        <v>79</v>
      </c>
      <c r="F40" s="29"/>
      <c r="G40" s="152"/>
      <c r="H40" s="58">
        <v>1</v>
      </c>
      <c r="I40" s="52" t="s">
        <v>5</v>
      </c>
      <c r="J40" s="53"/>
      <c r="K40" s="53"/>
      <c r="L40" s="53"/>
      <c r="M40" s="58">
        <v>1</v>
      </c>
      <c r="N40" s="52" t="s">
        <v>5</v>
      </c>
      <c r="O40" s="33" t="s">
        <v>162</v>
      </c>
      <c r="P40" s="54"/>
    </row>
    <row r="41" spans="1:17" s="7" customFormat="1" ht="55.5" customHeight="1" x14ac:dyDescent="0.25">
      <c r="A41" s="50" t="s">
        <v>37</v>
      </c>
      <c r="B41" s="83">
        <v>1</v>
      </c>
      <c r="C41" s="26">
        <v>1</v>
      </c>
      <c r="D41" s="27" t="s">
        <v>53</v>
      </c>
      <c r="E41" s="32" t="s">
        <v>80</v>
      </c>
      <c r="F41" s="34" t="s">
        <v>81</v>
      </c>
      <c r="G41" s="149" t="s">
        <v>114</v>
      </c>
      <c r="H41" s="58">
        <v>1</v>
      </c>
      <c r="I41" s="52" t="s">
        <v>5</v>
      </c>
      <c r="J41" s="32" t="s">
        <v>80</v>
      </c>
      <c r="K41" s="158" t="s">
        <v>130</v>
      </c>
      <c r="L41" s="208"/>
      <c r="M41" s="58">
        <v>1</v>
      </c>
      <c r="N41" s="52" t="s">
        <v>5</v>
      </c>
      <c r="O41" s="32" t="s">
        <v>163</v>
      </c>
      <c r="P41" s="211" t="s">
        <v>130</v>
      </c>
      <c r="Q41" s="1"/>
    </row>
    <row r="42" spans="1:17" ht="49.5" customHeight="1" thickBot="1" x14ac:dyDescent="0.3">
      <c r="A42" s="88" t="s">
        <v>38</v>
      </c>
      <c r="B42" s="86">
        <v>1</v>
      </c>
      <c r="C42" s="31">
        <v>1</v>
      </c>
      <c r="D42" s="11" t="s">
        <v>5</v>
      </c>
      <c r="E42" s="69"/>
      <c r="F42" s="70"/>
      <c r="G42" s="153"/>
      <c r="H42" s="71">
        <v>1</v>
      </c>
      <c r="I42" s="59" t="s">
        <v>5</v>
      </c>
      <c r="J42" s="72"/>
      <c r="K42" s="72"/>
      <c r="L42" s="72"/>
      <c r="M42" s="174">
        <v>1</v>
      </c>
      <c r="N42" s="175" t="s">
        <v>5</v>
      </c>
      <c r="O42" s="176"/>
      <c r="P42" s="181"/>
    </row>
    <row r="43" spans="1:17" s="68" customFormat="1" ht="67.5" x14ac:dyDescent="0.25">
      <c r="A43" s="145" t="s">
        <v>48</v>
      </c>
      <c r="B43" s="147"/>
      <c r="C43" s="148"/>
      <c r="D43" s="73"/>
      <c r="E43" s="73"/>
      <c r="F43" s="74" t="s">
        <v>98</v>
      </c>
      <c r="G43" s="154" t="s">
        <v>115</v>
      </c>
      <c r="H43" s="162"/>
      <c r="I43" s="75"/>
      <c r="J43" s="75"/>
      <c r="K43" s="163" t="s">
        <v>131</v>
      </c>
      <c r="L43" s="76"/>
      <c r="M43" s="162"/>
      <c r="N43" s="75"/>
      <c r="O43" s="75"/>
      <c r="P43" s="177"/>
    </row>
    <row r="44" spans="1:17" s="3" customFormat="1" ht="102" customHeight="1" thickBot="1" x14ac:dyDescent="0.3">
      <c r="A44" s="146" t="s">
        <v>125</v>
      </c>
      <c r="B44" s="146"/>
      <c r="C44" s="77"/>
      <c r="D44" s="78"/>
      <c r="E44" s="78"/>
      <c r="F44" s="78"/>
      <c r="G44" s="155"/>
      <c r="H44" s="77"/>
      <c r="I44" s="78"/>
      <c r="J44" s="78"/>
      <c r="K44" s="161" t="s">
        <v>126</v>
      </c>
      <c r="L44" s="209" t="s">
        <v>154</v>
      </c>
      <c r="M44" s="178"/>
      <c r="N44" s="179"/>
      <c r="O44" s="179"/>
      <c r="P44" s="210" t="s">
        <v>165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topLeftCell="M38" zoomScaleNormal="100" workbookViewId="0">
      <selection activeCell="L36" sqref="L36"/>
    </sheetView>
  </sheetViews>
  <sheetFormatPr defaultColWidth="9.140625" defaultRowHeight="16.5" x14ac:dyDescent="0.25"/>
  <cols>
    <col min="1" max="1" width="30.140625" style="4" bestFit="1" customWidth="1"/>
    <col min="2" max="2" width="61.28515625" style="4" customWidth="1"/>
    <col min="3" max="3" width="29" style="4" customWidth="1"/>
    <col min="4" max="4" width="25.140625" style="4" customWidth="1"/>
    <col min="5" max="5" width="49" style="4" customWidth="1"/>
    <col min="6" max="6" width="88.5703125" style="4" customWidth="1"/>
    <col min="7" max="7" width="86.28515625" style="4" customWidth="1"/>
    <col min="8" max="8" width="19.140625" style="4" customWidth="1"/>
    <col min="9" max="9" width="33.85546875" style="4" bestFit="1" customWidth="1"/>
    <col min="10" max="10" width="41.28515625" style="4" customWidth="1"/>
    <col min="11" max="11" width="84.42578125" style="4" customWidth="1"/>
    <col min="12" max="12" width="39.42578125" style="4" customWidth="1"/>
    <col min="13" max="13" width="14.42578125" style="4" customWidth="1"/>
    <col min="14" max="14" width="15.42578125" style="4" customWidth="1"/>
    <col min="15" max="15" width="33.42578125" style="4" customWidth="1"/>
    <col min="16" max="16" width="33.140625" style="4" customWidth="1"/>
    <col min="17" max="16384" width="9.140625" style="4"/>
  </cols>
  <sheetData>
    <row r="1" spans="1:16" ht="17.25" thickBot="1" x14ac:dyDescent="0.3">
      <c r="A1" s="139" t="s">
        <v>6</v>
      </c>
      <c r="B1" s="136" t="s">
        <v>84</v>
      </c>
    </row>
    <row r="2" spans="1:16" hidden="1" x14ac:dyDescent="0.25">
      <c r="A2" s="140" t="s">
        <v>7</v>
      </c>
      <c r="B2" s="137">
        <v>45138</v>
      </c>
    </row>
    <row r="3" spans="1:16" hidden="1" x14ac:dyDescent="0.25">
      <c r="A3" s="140" t="s">
        <v>9</v>
      </c>
      <c r="B3" s="137" t="s">
        <v>8</v>
      </c>
    </row>
    <row r="4" spans="1:16" ht="17.25" hidden="1" thickBot="1" x14ac:dyDescent="0.3">
      <c r="A4" s="141" t="s">
        <v>49</v>
      </c>
      <c r="B4" s="138" t="s">
        <v>50</v>
      </c>
    </row>
    <row r="5" spans="1:16" hidden="1" x14ac:dyDescent="0.25">
      <c r="A5" s="139" t="s">
        <v>6</v>
      </c>
      <c r="B5" s="142" t="s">
        <v>106</v>
      </c>
    </row>
    <row r="6" spans="1:16" hidden="1" x14ac:dyDescent="0.25">
      <c r="A6" s="140" t="s">
        <v>7</v>
      </c>
      <c r="B6" s="143">
        <v>45236</v>
      </c>
    </row>
    <row r="7" spans="1:16" hidden="1" x14ac:dyDescent="0.25">
      <c r="A7" s="140" t="s">
        <v>9</v>
      </c>
      <c r="B7" s="143" t="s">
        <v>8</v>
      </c>
    </row>
    <row r="8" spans="1:16" ht="17.25" hidden="1" thickBot="1" x14ac:dyDescent="0.3">
      <c r="A8" s="141" t="s">
        <v>49</v>
      </c>
      <c r="B8" s="143" t="s">
        <v>50</v>
      </c>
    </row>
    <row r="9" spans="1:16" hidden="1" x14ac:dyDescent="0.25">
      <c r="A9" s="139" t="s">
        <v>6</v>
      </c>
      <c r="B9" s="144" t="s">
        <v>149</v>
      </c>
    </row>
    <row r="10" spans="1:16" hidden="1" x14ac:dyDescent="0.25">
      <c r="A10" s="140" t="s">
        <v>7</v>
      </c>
      <c r="B10" s="137">
        <v>44969</v>
      </c>
    </row>
    <row r="11" spans="1:16" hidden="1" x14ac:dyDescent="0.25">
      <c r="A11" s="140" t="s">
        <v>9</v>
      </c>
      <c r="B11" s="143" t="s">
        <v>8</v>
      </c>
    </row>
    <row r="12" spans="1:16" ht="17.25" hidden="1" thickBot="1" x14ac:dyDescent="0.3">
      <c r="A12" s="141" t="s">
        <v>49</v>
      </c>
      <c r="B12" s="143" t="s">
        <v>50</v>
      </c>
    </row>
    <row r="13" spans="1:16" ht="43.5" customHeight="1" thickBot="1" x14ac:dyDescent="0.3">
      <c r="A13" s="49" t="s">
        <v>0</v>
      </c>
      <c r="B13" s="212" t="s">
        <v>85</v>
      </c>
      <c r="C13" s="90" t="s">
        <v>1</v>
      </c>
      <c r="D13" s="91" t="s">
        <v>4</v>
      </c>
      <c r="E13" s="92" t="s">
        <v>2</v>
      </c>
      <c r="F13" s="93" t="s">
        <v>3</v>
      </c>
      <c r="G13" s="94" t="s">
        <v>137</v>
      </c>
      <c r="H13" s="96" t="s">
        <v>102</v>
      </c>
      <c r="I13" s="91" t="s">
        <v>103</v>
      </c>
      <c r="J13" s="91" t="s">
        <v>104</v>
      </c>
      <c r="K13" s="97" t="s">
        <v>105</v>
      </c>
      <c r="L13" s="95" t="s">
        <v>138</v>
      </c>
      <c r="M13" s="96" t="s">
        <v>151</v>
      </c>
      <c r="N13" s="91" t="s">
        <v>152</v>
      </c>
      <c r="O13" s="91" t="s">
        <v>153</v>
      </c>
      <c r="P13" s="213" t="s">
        <v>150</v>
      </c>
    </row>
    <row r="14" spans="1:16" x14ac:dyDescent="0.25">
      <c r="A14" s="98" t="s">
        <v>10</v>
      </c>
      <c r="B14" s="99">
        <v>1</v>
      </c>
      <c r="C14" s="100">
        <v>1</v>
      </c>
      <c r="D14" s="101" t="s">
        <v>5</v>
      </c>
      <c r="E14" s="133"/>
      <c r="F14" s="133"/>
      <c r="G14" s="134"/>
      <c r="H14" s="198">
        <v>1</v>
      </c>
      <c r="I14" s="199" t="s">
        <v>5</v>
      </c>
      <c r="J14" s="200"/>
      <c r="K14" s="200"/>
      <c r="L14" s="135"/>
      <c r="M14" s="159">
        <v>1</v>
      </c>
      <c r="N14" s="160" t="s">
        <v>5</v>
      </c>
      <c r="O14" s="160"/>
      <c r="P14" s="180"/>
    </row>
    <row r="15" spans="1:16" x14ac:dyDescent="0.25">
      <c r="A15" s="102" t="s">
        <v>11</v>
      </c>
      <c r="B15" s="103">
        <v>1</v>
      </c>
      <c r="C15" s="104">
        <v>1</v>
      </c>
      <c r="D15" s="105" t="s">
        <v>5</v>
      </c>
      <c r="E15" s="118"/>
      <c r="F15" s="118"/>
      <c r="G15" s="109"/>
      <c r="H15" s="110">
        <v>1</v>
      </c>
      <c r="I15" s="106" t="s">
        <v>5</v>
      </c>
      <c r="J15" s="111"/>
      <c r="K15" s="111"/>
      <c r="L15" s="111"/>
      <c r="M15" s="58">
        <v>1</v>
      </c>
      <c r="N15" s="53" t="s">
        <v>5</v>
      </c>
      <c r="O15" s="53"/>
      <c r="P15" s="54"/>
    </row>
    <row r="16" spans="1:16" x14ac:dyDescent="0.25">
      <c r="A16" s="102" t="s">
        <v>12</v>
      </c>
      <c r="B16" s="103">
        <v>1</v>
      </c>
      <c r="C16" s="104">
        <v>1</v>
      </c>
      <c r="D16" s="105" t="s">
        <v>5</v>
      </c>
      <c r="E16" s="118"/>
      <c r="F16" s="118"/>
      <c r="G16" s="109"/>
      <c r="H16" s="110">
        <v>1</v>
      </c>
      <c r="I16" s="106" t="s">
        <v>5</v>
      </c>
      <c r="J16" s="111"/>
      <c r="K16" s="111"/>
      <c r="L16" s="111"/>
      <c r="M16" s="58">
        <v>1</v>
      </c>
      <c r="N16" s="52" t="s">
        <v>5</v>
      </c>
      <c r="O16" s="53"/>
      <c r="P16" s="54"/>
    </row>
    <row r="17" spans="1:16" ht="69.75" customHeight="1" x14ac:dyDescent="0.25">
      <c r="A17" s="102" t="s">
        <v>13</v>
      </c>
      <c r="B17" s="103">
        <v>1</v>
      </c>
      <c r="C17" s="104">
        <v>1</v>
      </c>
      <c r="D17" s="105" t="s">
        <v>5</v>
      </c>
      <c r="E17" s="107" t="s">
        <v>86</v>
      </c>
      <c r="F17" s="108"/>
      <c r="G17" s="109"/>
      <c r="H17" s="110">
        <v>1</v>
      </c>
      <c r="I17" s="106" t="s">
        <v>5</v>
      </c>
      <c r="J17" s="107" t="s">
        <v>86</v>
      </c>
      <c r="K17" s="111"/>
      <c r="L17" s="111"/>
      <c r="M17" s="58">
        <v>1</v>
      </c>
      <c r="N17" s="52" t="s">
        <v>5</v>
      </c>
      <c r="O17" s="107" t="s">
        <v>86</v>
      </c>
      <c r="P17" s="54"/>
    </row>
    <row r="18" spans="1:16" x14ac:dyDescent="0.25">
      <c r="A18" s="102" t="s">
        <v>14</v>
      </c>
      <c r="B18" s="103">
        <v>1</v>
      </c>
      <c r="C18" s="104">
        <v>1</v>
      </c>
      <c r="D18" s="105" t="s">
        <v>5</v>
      </c>
      <c r="E18" s="118"/>
      <c r="F18" s="118"/>
      <c r="G18" s="109"/>
      <c r="H18" s="110">
        <v>1</v>
      </c>
      <c r="I18" s="106" t="s">
        <v>5</v>
      </c>
      <c r="J18" s="111"/>
      <c r="K18" s="111"/>
      <c r="L18" s="111"/>
      <c r="M18" s="58">
        <v>1</v>
      </c>
      <c r="N18" s="52" t="s">
        <v>5</v>
      </c>
      <c r="O18" s="53"/>
      <c r="P18" s="54"/>
    </row>
    <row r="19" spans="1:16" x14ac:dyDescent="0.25">
      <c r="A19" s="102" t="s">
        <v>15</v>
      </c>
      <c r="B19" s="103">
        <v>1</v>
      </c>
      <c r="C19" s="104">
        <v>1</v>
      </c>
      <c r="D19" s="105" t="s">
        <v>5</v>
      </c>
      <c r="E19" s="118"/>
      <c r="F19" s="118"/>
      <c r="G19" s="109"/>
      <c r="H19" s="110">
        <v>1</v>
      </c>
      <c r="I19" s="106" t="s">
        <v>5</v>
      </c>
      <c r="J19" s="111"/>
      <c r="K19" s="111"/>
      <c r="L19" s="111"/>
      <c r="M19" s="58">
        <v>1</v>
      </c>
      <c r="N19" s="52" t="s">
        <v>5</v>
      </c>
      <c r="O19" s="53"/>
      <c r="P19" s="54"/>
    </row>
    <row r="20" spans="1:16" ht="30" customHeight="1" x14ac:dyDescent="0.25">
      <c r="A20" s="102" t="s">
        <v>39</v>
      </c>
      <c r="B20" s="112" t="s">
        <v>87</v>
      </c>
      <c r="C20" s="113">
        <v>0.93887468571066368</v>
      </c>
      <c r="D20" s="105" t="s">
        <v>5</v>
      </c>
      <c r="E20" s="108"/>
      <c r="F20" s="118"/>
      <c r="G20" s="109"/>
      <c r="H20" s="130">
        <v>0.93887468571066368</v>
      </c>
      <c r="I20" s="106" t="s">
        <v>5</v>
      </c>
      <c r="J20" s="111"/>
      <c r="K20" s="111"/>
      <c r="L20" s="111"/>
      <c r="M20" s="60">
        <v>0.93887468571066368</v>
      </c>
      <c r="N20" s="52" t="s">
        <v>5</v>
      </c>
      <c r="O20" s="53"/>
      <c r="P20" s="54"/>
    </row>
    <row r="21" spans="1:16" ht="38.25" customHeight="1" x14ac:dyDescent="0.25">
      <c r="A21" s="102" t="s">
        <v>16</v>
      </c>
      <c r="B21" s="103">
        <v>1</v>
      </c>
      <c r="C21" s="114">
        <v>1</v>
      </c>
      <c r="D21" s="105" t="s">
        <v>5</v>
      </c>
      <c r="E21" s="108"/>
      <c r="F21" s="118"/>
      <c r="G21" s="109"/>
      <c r="H21" s="110">
        <v>1</v>
      </c>
      <c r="I21" s="106" t="s">
        <v>5</v>
      </c>
      <c r="J21" s="111"/>
      <c r="K21" s="111"/>
      <c r="L21" s="111"/>
      <c r="M21" s="58">
        <v>1</v>
      </c>
      <c r="N21" s="52" t="s">
        <v>5</v>
      </c>
      <c r="O21" s="53"/>
      <c r="P21" s="54"/>
    </row>
    <row r="22" spans="1:16" ht="51" x14ac:dyDescent="0.25">
      <c r="A22" s="102" t="s">
        <v>17</v>
      </c>
      <c r="B22" s="115" t="s">
        <v>88</v>
      </c>
      <c r="C22" s="114">
        <v>1</v>
      </c>
      <c r="D22" s="105" t="s">
        <v>5</v>
      </c>
      <c r="E22" s="108"/>
      <c r="F22" s="116" t="s">
        <v>90</v>
      </c>
      <c r="G22" s="109"/>
      <c r="H22" s="110">
        <v>1</v>
      </c>
      <c r="I22" s="106" t="s">
        <v>5</v>
      </c>
      <c r="J22" s="111"/>
      <c r="K22" s="111"/>
      <c r="L22" s="111"/>
      <c r="M22" s="58">
        <v>1</v>
      </c>
      <c r="N22" s="52" t="s">
        <v>5</v>
      </c>
      <c r="O22" s="53"/>
      <c r="P22" s="54"/>
    </row>
    <row r="23" spans="1:16" ht="28.5" customHeight="1" x14ac:dyDescent="0.25">
      <c r="A23" s="102" t="s">
        <v>18</v>
      </c>
      <c r="B23" s="103">
        <v>1</v>
      </c>
      <c r="C23" s="104">
        <v>1</v>
      </c>
      <c r="D23" s="117" t="s">
        <v>74</v>
      </c>
      <c r="E23" s="118"/>
      <c r="F23" s="108" t="s">
        <v>89</v>
      </c>
      <c r="G23" s="89" t="s">
        <v>108</v>
      </c>
      <c r="H23" s="110">
        <v>1</v>
      </c>
      <c r="I23" s="106" t="s">
        <v>5</v>
      </c>
      <c r="J23" s="111"/>
      <c r="K23" s="111" t="s">
        <v>136</v>
      </c>
      <c r="L23" s="111"/>
      <c r="M23" s="58">
        <v>1</v>
      </c>
      <c r="N23" s="52" t="s">
        <v>5</v>
      </c>
      <c r="O23" s="53"/>
      <c r="P23" s="54"/>
    </row>
    <row r="24" spans="1:16" ht="32.25" customHeight="1" x14ac:dyDescent="0.25">
      <c r="A24" s="102" t="s">
        <v>19</v>
      </c>
      <c r="B24" s="103">
        <v>1</v>
      </c>
      <c r="C24" s="104">
        <v>1</v>
      </c>
      <c r="D24" s="105" t="s">
        <v>5</v>
      </c>
      <c r="E24" s="118"/>
      <c r="F24" s="118"/>
      <c r="G24" s="109"/>
      <c r="H24" s="110">
        <v>1</v>
      </c>
      <c r="I24" s="106" t="s">
        <v>5</v>
      </c>
      <c r="J24" s="111"/>
      <c r="K24" s="111"/>
      <c r="L24" s="111"/>
      <c r="M24" s="58">
        <v>1</v>
      </c>
      <c r="N24" s="52" t="s">
        <v>5</v>
      </c>
      <c r="O24" s="53"/>
      <c r="P24" s="54"/>
    </row>
    <row r="25" spans="1:16" ht="48" customHeight="1" x14ac:dyDescent="0.25">
      <c r="A25" s="102" t="s">
        <v>20</v>
      </c>
      <c r="B25" s="103">
        <v>1</v>
      </c>
      <c r="C25" s="104">
        <v>1</v>
      </c>
      <c r="D25" s="105" t="s">
        <v>5</v>
      </c>
      <c r="E25" s="107" t="s">
        <v>91</v>
      </c>
      <c r="F25" s="118"/>
      <c r="G25" s="109"/>
      <c r="H25" s="119">
        <v>1</v>
      </c>
      <c r="I25" s="117" t="s">
        <v>51</v>
      </c>
      <c r="J25" s="120" t="s">
        <v>139</v>
      </c>
      <c r="K25" s="120" t="s">
        <v>140</v>
      </c>
      <c r="L25" s="225" t="s">
        <v>156</v>
      </c>
      <c r="M25" s="58">
        <v>1</v>
      </c>
      <c r="N25" s="52" t="s">
        <v>5</v>
      </c>
      <c r="O25" s="107" t="s">
        <v>178</v>
      </c>
      <c r="P25" s="226" t="s">
        <v>177</v>
      </c>
    </row>
    <row r="26" spans="1:16" x14ac:dyDescent="0.25">
      <c r="A26" s="102" t="s">
        <v>21</v>
      </c>
      <c r="B26" s="103">
        <v>1</v>
      </c>
      <c r="C26" s="104">
        <v>1</v>
      </c>
      <c r="D26" s="105" t="s">
        <v>5</v>
      </c>
      <c r="E26" s="118"/>
      <c r="F26" s="118"/>
      <c r="G26" s="109"/>
      <c r="H26" s="110">
        <v>1</v>
      </c>
      <c r="I26" s="106" t="s">
        <v>5</v>
      </c>
      <c r="J26" s="111"/>
      <c r="K26" s="111"/>
      <c r="L26" s="227"/>
      <c r="M26" s="58">
        <v>1</v>
      </c>
      <c r="N26" s="52" t="s">
        <v>5</v>
      </c>
      <c r="O26" s="53"/>
      <c r="P26" s="54"/>
    </row>
    <row r="27" spans="1:16" x14ac:dyDescent="0.25">
      <c r="A27" s="102" t="s">
        <v>22</v>
      </c>
      <c r="B27" s="103">
        <v>1</v>
      </c>
      <c r="C27" s="104">
        <v>1</v>
      </c>
      <c r="D27" s="105" t="s">
        <v>5</v>
      </c>
      <c r="E27" s="118"/>
      <c r="F27" s="118"/>
      <c r="G27" s="109"/>
      <c r="H27" s="110">
        <v>1</v>
      </c>
      <c r="I27" s="106" t="s">
        <v>5</v>
      </c>
      <c r="J27" s="111"/>
      <c r="K27" s="111"/>
      <c r="L27" s="227"/>
      <c r="M27" s="58">
        <v>1</v>
      </c>
      <c r="N27" s="52" t="s">
        <v>5</v>
      </c>
      <c r="O27" s="53"/>
      <c r="P27" s="54"/>
    </row>
    <row r="28" spans="1:16" x14ac:dyDescent="0.25">
      <c r="A28" s="102" t="s">
        <v>23</v>
      </c>
      <c r="B28" s="103">
        <v>1</v>
      </c>
      <c r="C28" s="104">
        <v>1</v>
      </c>
      <c r="D28" s="105" t="s">
        <v>5</v>
      </c>
      <c r="E28" s="118"/>
      <c r="F28" s="118"/>
      <c r="G28" s="109"/>
      <c r="H28" s="110">
        <v>1</v>
      </c>
      <c r="I28" s="106" t="s">
        <v>5</v>
      </c>
      <c r="J28" s="111"/>
      <c r="K28" s="111"/>
      <c r="L28" s="227"/>
      <c r="M28" s="58">
        <v>1</v>
      </c>
      <c r="N28" s="52" t="s">
        <v>5</v>
      </c>
      <c r="O28" s="53"/>
      <c r="P28" s="54"/>
    </row>
    <row r="29" spans="1:16" x14ac:dyDescent="0.25">
      <c r="A29" s="102" t="s">
        <v>40</v>
      </c>
      <c r="B29" s="103">
        <v>1</v>
      </c>
      <c r="C29" s="104">
        <v>1</v>
      </c>
      <c r="D29" s="105" t="s">
        <v>5</v>
      </c>
      <c r="E29" s="118"/>
      <c r="F29" s="118"/>
      <c r="G29" s="109"/>
      <c r="H29" s="110">
        <v>1</v>
      </c>
      <c r="I29" s="106" t="s">
        <v>5</v>
      </c>
      <c r="J29" s="111"/>
      <c r="K29" s="111"/>
      <c r="L29" s="227"/>
      <c r="M29" s="58">
        <v>1</v>
      </c>
      <c r="N29" s="52" t="s">
        <v>5</v>
      </c>
      <c r="O29" s="53"/>
      <c r="P29" s="54"/>
    </row>
    <row r="30" spans="1:16" x14ac:dyDescent="0.25">
      <c r="A30" s="102" t="s">
        <v>25</v>
      </c>
      <c r="B30" s="103">
        <v>1</v>
      </c>
      <c r="C30" s="104">
        <v>1</v>
      </c>
      <c r="D30" s="105" t="s">
        <v>5</v>
      </c>
      <c r="E30" s="118"/>
      <c r="F30" s="118"/>
      <c r="G30" s="109"/>
      <c r="H30" s="110">
        <v>1</v>
      </c>
      <c r="I30" s="106" t="s">
        <v>5</v>
      </c>
      <c r="J30" s="111"/>
      <c r="K30" s="111"/>
      <c r="L30" s="227"/>
      <c r="M30" s="58">
        <v>1</v>
      </c>
      <c r="N30" s="52" t="s">
        <v>5</v>
      </c>
      <c r="O30" s="53"/>
      <c r="P30" s="54"/>
    </row>
    <row r="31" spans="1:16" x14ac:dyDescent="0.25">
      <c r="A31" s="102" t="s">
        <v>41</v>
      </c>
      <c r="B31" s="103">
        <v>1</v>
      </c>
      <c r="C31" s="104">
        <v>1</v>
      </c>
      <c r="D31" s="105" t="s">
        <v>5</v>
      </c>
      <c r="E31" s="118"/>
      <c r="F31" s="121"/>
      <c r="G31" s="109"/>
      <c r="H31" s="110">
        <v>1</v>
      </c>
      <c r="I31" s="106" t="s">
        <v>5</v>
      </c>
      <c r="J31" s="111"/>
      <c r="K31" s="111"/>
      <c r="L31" s="227"/>
      <c r="M31" s="58">
        <v>1</v>
      </c>
      <c r="N31" s="52" t="s">
        <v>5</v>
      </c>
      <c r="O31" s="53"/>
      <c r="P31" s="54"/>
    </row>
    <row r="32" spans="1:16" x14ac:dyDescent="0.25">
      <c r="A32" s="102" t="s">
        <v>26</v>
      </c>
      <c r="B32" s="122" t="s">
        <v>56</v>
      </c>
      <c r="C32" s="113">
        <v>1.4452027298273785E-2</v>
      </c>
      <c r="D32" s="123" t="s">
        <v>5</v>
      </c>
      <c r="E32" s="129"/>
      <c r="F32" s="124" t="s">
        <v>92</v>
      </c>
      <c r="G32" s="109"/>
      <c r="H32" s="130">
        <v>1.4452027298273785E-2</v>
      </c>
      <c r="I32" s="106" t="s">
        <v>5</v>
      </c>
      <c r="J32" s="111"/>
      <c r="K32" s="111"/>
      <c r="L32" s="228"/>
      <c r="M32" s="60">
        <v>1.4452027298273785E-2</v>
      </c>
      <c r="N32" s="52" t="s">
        <v>5</v>
      </c>
      <c r="O32" s="53"/>
      <c r="P32" s="54"/>
    </row>
    <row r="33" spans="1:22" ht="76.5" x14ac:dyDescent="0.25">
      <c r="A33" s="125" t="s">
        <v>42</v>
      </c>
      <c r="B33" s="112" t="s">
        <v>56</v>
      </c>
      <c r="C33" s="126">
        <v>1</v>
      </c>
      <c r="D33" s="117" t="s">
        <v>51</v>
      </c>
      <c r="E33" s="118"/>
      <c r="F33" s="120" t="s">
        <v>93</v>
      </c>
      <c r="G33" s="89" t="s">
        <v>108</v>
      </c>
      <c r="H33" s="130">
        <v>3.260157620063809E-2</v>
      </c>
      <c r="I33" s="128" t="s">
        <v>52</v>
      </c>
      <c r="J33" s="111"/>
      <c r="K33" s="131" t="s">
        <v>147</v>
      </c>
      <c r="L33" s="229" t="s">
        <v>154</v>
      </c>
      <c r="M33" s="60">
        <v>3.3784783113947052E-2</v>
      </c>
      <c r="N33" s="52" t="s">
        <v>5</v>
      </c>
      <c r="O33" s="53"/>
      <c r="P33" s="226" t="s">
        <v>179</v>
      </c>
    </row>
    <row r="34" spans="1:22" ht="76.5" x14ac:dyDescent="0.25">
      <c r="A34" s="125" t="s">
        <v>43</v>
      </c>
      <c r="B34" s="112" t="s">
        <v>56</v>
      </c>
      <c r="C34" s="126">
        <v>1</v>
      </c>
      <c r="D34" s="117" t="s">
        <v>51</v>
      </c>
      <c r="E34" s="118"/>
      <c r="F34" s="120" t="s">
        <v>93</v>
      </c>
      <c r="G34" s="89" t="s">
        <v>108</v>
      </c>
      <c r="H34" s="130">
        <v>2.4530414756280504E-2</v>
      </c>
      <c r="I34" s="128" t="s">
        <v>52</v>
      </c>
      <c r="J34" s="111"/>
      <c r="K34" s="131" t="s">
        <v>147</v>
      </c>
      <c r="L34" s="229" t="s">
        <v>154</v>
      </c>
      <c r="M34" s="60">
        <v>2.571362166958947E-2</v>
      </c>
      <c r="N34" s="52" t="s">
        <v>5</v>
      </c>
      <c r="O34" s="53"/>
      <c r="P34" s="226" t="s">
        <v>179</v>
      </c>
    </row>
    <row r="35" spans="1:22" ht="54" customHeight="1" x14ac:dyDescent="0.25">
      <c r="A35" s="102" t="s">
        <v>28</v>
      </c>
      <c r="B35" s="122" t="s">
        <v>56</v>
      </c>
      <c r="C35" s="113">
        <v>2.9073084155591709E-2</v>
      </c>
      <c r="D35" s="123" t="s">
        <v>5</v>
      </c>
      <c r="E35" s="129"/>
      <c r="F35" s="124" t="s">
        <v>92</v>
      </c>
      <c r="G35" s="109"/>
      <c r="H35" s="130">
        <v>3.260157620063809E-2</v>
      </c>
      <c r="I35" s="128" t="s">
        <v>146</v>
      </c>
      <c r="J35" s="111"/>
      <c r="K35" s="131" t="s">
        <v>148</v>
      </c>
      <c r="L35" s="229" t="s">
        <v>154</v>
      </c>
      <c r="M35" s="60">
        <v>3.3784783113947052E-2</v>
      </c>
      <c r="N35" s="52" t="s">
        <v>5</v>
      </c>
      <c r="O35" s="53"/>
      <c r="P35" s="226" t="s">
        <v>179</v>
      </c>
    </row>
    <row r="36" spans="1:22" ht="51" x14ac:dyDescent="0.25">
      <c r="A36" s="125" t="s">
        <v>33</v>
      </c>
      <c r="B36" s="103">
        <v>1</v>
      </c>
      <c r="C36" s="104">
        <v>1</v>
      </c>
      <c r="D36" s="105" t="s">
        <v>5</v>
      </c>
      <c r="E36" s="118"/>
      <c r="F36" s="127"/>
      <c r="G36" s="109"/>
      <c r="H36" s="110">
        <v>1</v>
      </c>
      <c r="I36" s="128" t="s">
        <v>51</v>
      </c>
      <c r="J36" s="111"/>
      <c r="K36" s="131" t="s">
        <v>144</v>
      </c>
      <c r="L36" s="208" t="s">
        <v>157</v>
      </c>
      <c r="M36" s="58">
        <v>1</v>
      </c>
      <c r="N36" s="52" t="s">
        <v>5</v>
      </c>
      <c r="O36" s="53"/>
      <c r="P36" s="226" t="s">
        <v>180</v>
      </c>
    </row>
    <row r="37" spans="1:22" ht="25.9" customHeight="1" x14ac:dyDescent="0.25">
      <c r="A37" s="125" t="s">
        <v>44</v>
      </c>
      <c r="B37" s="103">
        <v>1</v>
      </c>
      <c r="C37" s="104">
        <v>1</v>
      </c>
      <c r="D37" s="105" t="s">
        <v>5</v>
      </c>
      <c r="E37" s="118"/>
      <c r="F37" s="127"/>
      <c r="G37" s="109"/>
      <c r="H37" s="110">
        <v>1</v>
      </c>
      <c r="I37" s="105" t="s">
        <v>5</v>
      </c>
      <c r="J37" s="111"/>
      <c r="K37" s="111" t="s">
        <v>143</v>
      </c>
      <c r="L37" s="118"/>
      <c r="M37" s="58">
        <v>1</v>
      </c>
      <c r="N37" s="52" t="s">
        <v>5</v>
      </c>
      <c r="O37" s="53"/>
      <c r="P37" s="54"/>
    </row>
    <row r="38" spans="1:22" ht="100.5" customHeight="1" x14ac:dyDescent="0.25">
      <c r="A38" s="125" t="s">
        <v>34</v>
      </c>
      <c r="B38" s="103">
        <v>1</v>
      </c>
      <c r="C38" s="104">
        <v>1</v>
      </c>
      <c r="D38" s="117" t="s">
        <v>83</v>
      </c>
      <c r="E38" s="107" t="s">
        <v>141</v>
      </c>
      <c r="F38" s="127" t="s">
        <v>82</v>
      </c>
      <c r="G38" s="89" t="s">
        <v>132</v>
      </c>
      <c r="H38" s="110">
        <v>1</v>
      </c>
      <c r="I38" s="105" t="s">
        <v>5</v>
      </c>
      <c r="J38" s="111"/>
      <c r="K38" s="132" t="s">
        <v>142</v>
      </c>
      <c r="L38" s="118"/>
      <c r="M38" s="58">
        <v>1</v>
      </c>
      <c r="N38" s="52" t="s">
        <v>5</v>
      </c>
      <c r="O38" s="53"/>
      <c r="P38" s="226" t="s">
        <v>142</v>
      </c>
    </row>
    <row r="39" spans="1:22" s="5" customFormat="1" ht="58.5" customHeight="1" x14ac:dyDescent="0.25">
      <c r="A39" s="125" t="s">
        <v>45</v>
      </c>
      <c r="B39" s="103">
        <v>1</v>
      </c>
      <c r="C39" s="104">
        <v>1</v>
      </c>
      <c r="D39" s="105" t="s">
        <v>5</v>
      </c>
      <c r="E39" s="107" t="s">
        <v>94</v>
      </c>
      <c r="F39" s="118"/>
      <c r="G39" s="109"/>
      <c r="H39" s="119">
        <v>1</v>
      </c>
      <c r="I39" s="105" t="s">
        <v>5</v>
      </c>
      <c r="J39" s="107" t="s">
        <v>94</v>
      </c>
      <c r="K39" s="111"/>
      <c r="L39" s="111"/>
      <c r="M39" s="58">
        <v>1</v>
      </c>
      <c r="N39" s="52" t="s">
        <v>5</v>
      </c>
      <c r="O39" s="53"/>
      <c r="P39" s="54"/>
      <c r="Q39" s="4"/>
      <c r="R39" s="4"/>
      <c r="S39" s="4"/>
      <c r="T39" s="4"/>
      <c r="U39" s="4"/>
      <c r="V39" s="4"/>
    </row>
    <row r="40" spans="1:22" ht="57" customHeight="1" x14ac:dyDescent="0.25">
      <c r="A40" s="125" t="s">
        <v>36</v>
      </c>
      <c r="B40" s="103">
        <v>1</v>
      </c>
      <c r="C40" s="104">
        <v>1</v>
      </c>
      <c r="D40" s="105" t="s">
        <v>5</v>
      </c>
      <c r="E40" s="107" t="s">
        <v>95</v>
      </c>
      <c r="F40" s="118"/>
      <c r="G40" s="109"/>
      <c r="H40" s="110">
        <v>1</v>
      </c>
      <c r="I40" s="105" t="s">
        <v>5</v>
      </c>
      <c r="J40" s="107" t="s">
        <v>95</v>
      </c>
      <c r="K40" s="111"/>
      <c r="L40" s="111"/>
      <c r="M40" s="58">
        <v>1</v>
      </c>
      <c r="N40" s="52" t="s">
        <v>5</v>
      </c>
      <c r="O40" s="53"/>
      <c r="P40" s="54"/>
    </row>
    <row r="41" spans="1:22" ht="42.75" customHeight="1" x14ac:dyDescent="0.25">
      <c r="A41" s="102" t="s">
        <v>38</v>
      </c>
      <c r="B41" s="103">
        <v>1</v>
      </c>
      <c r="C41" s="104">
        <v>1</v>
      </c>
      <c r="D41" s="105" t="s">
        <v>5</v>
      </c>
      <c r="E41" s="118"/>
      <c r="F41" s="118"/>
      <c r="G41" s="109"/>
      <c r="H41" s="110">
        <v>1</v>
      </c>
      <c r="I41" s="105" t="s">
        <v>5</v>
      </c>
      <c r="J41" s="118"/>
      <c r="K41" s="111"/>
      <c r="L41" s="111"/>
      <c r="M41" s="58">
        <v>1</v>
      </c>
      <c r="N41" s="52" t="s">
        <v>5</v>
      </c>
      <c r="O41" s="53"/>
      <c r="P41" s="54"/>
    </row>
    <row r="42" spans="1:22" ht="49.9" customHeight="1" x14ac:dyDescent="0.25">
      <c r="A42" s="183" t="s">
        <v>48</v>
      </c>
      <c r="B42" s="184"/>
      <c r="C42" s="185"/>
      <c r="D42" s="186"/>
      <c r="E42" s="186"/>
      <c r="F42" s="187" t="s">
        <v>96</v>
      </c>
      <c r="G42" s="188" t="s">
        <v>133</v>
      </c>
      <c r="H42" s="189"/>
      <c r="I42" s="190"/>
      <c r="J42" s="190"/>
      <c r="K42" s="190" t="s">
        <v>135</v>
      </c>
      <c r="L42" s="204"/>
      <c r="M42" s="203"/>
      <c r="N42" s="182"/>
      <c r="O42" s="182"/>
      <c r="P42" s="204"/>
    </row>
    <row r="43" spans="1:22" ht="104.45" customHeight="1" thickBot="1" x14ac:dyDescent="0.3">
      <c r="A43" s="191" t="s">
        <v>54</v>
      </c>
      <c r="B43" s="192"/>
      <c r="C43" s="193"/>
      <c r="D43" s="194"/>
      <c r="E43" s="194"/>
      <c r="F43" s="195" t="s">
        <v>97</v>
      </c>
      <c r="G43" s="196" t="s">
        <v>134</v>
      </c>
      <c r="H43" s="197"/>
      <c r="I43" s="201"/>
      <c r="J43" s="201"/>
      <c r="K43" s="202" t="s">
        <v>145</v>
      </c>
      <c r="L43" s="207"/>
      <c r="M43" s="205"/>
      <c r="N43" s="206"/>
      <c r="O43" s="206"/>
      <c r="P43" s="20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abSelected="1" workbookViewId="0">
      <selection activeCell="A6" sqref="A6"/>
    </sheetView>
  </sheetViews>
  <sheetFormatPr defaultRowHeight="15" x14ac:dyDescent="0.25"/>
  <cols>
    <col min="1" max="1" width="20" bestFit="1" customWidth="1"/>
    <col min="2" max="2" width="13.5703125" bestFit="1" customWidth="1"/>
    <col min="3" max="3" width="12.42578125" bestFit="1" customWidth="1"/>
    <col min="4" max="4" width="12" customWidth="1"/>
  </cols>
  <sheetData>
    <row r="1" spans="1:4" x14ac:dyDescent="0.25">
      <c r="B1" s="214" t="s">
        <v>169</v>
      </c>
      <c r="C1" s="214" t="s">
        <v>170</v>
      </c>
      <c r="D1" s="215" t="s">
        <v>171</v>
      </c>
    </row>
    <row r="2" spans="1:4" x14ac:dyDescent="0.25">
      <c r="A2" s="216" t="s">
        <v>172</v>
      </c>
      <c r="B2" s="217">
        <v>0</v>
      </c>
      <c r="C2" s="217">
        <v>0</v>
      </c>
      <c r="D2" s="218">
        <f>+C2+B2</f>
        <v>0</v>
      </c>
    </row>
    <row r="3" spans="1:4" x14ac:dyDescent="0.25">
      <c r="A3" s="216" t="s">
        <v>173</v>
      </c>
      <c r="B3" s="217">
        <v>2179908</v>
      </c>
      <c r="C3" s="217">
        <v>1138102</v>
      </c>
      <c r="D3" s="219">
        <f>+C3+B3</f>
        <v>3318010</v>
      </c>
    </row>
    <row r="4" spans="1:4" x14ac:dyDescent="0.25">
      <c r="A4" s="216" t="s">
        <v>174</v>
      </c>
      <c r="B4" s="220">
        <f>+B2/B3</f>
        <v>0</v>
      </c>
      <c r="C4" s="220">
        <f>+C2/C3</f>
        <v>0</v>
      </c>
      <c r="D4" s="221">
        <f>+D2/D3</f>
        <v>0</v>
      </c>
    </row>
    <row r="5" spans="1:4" x14ac:dyDescent="0.25">
      <c r="A5" s="222" t="s">
        <v>175</v>
      </c>
      <c r="B5" s="223" t="s">
        <v>176</v>
      </c>
      <c r="C5" s="223" t="s">
        <v>176</v>
      </c>
      <c r="D5" s="223" t="s">
        <v>50</v>
      </c>
    </row>
    <row r="6" spans="1:4" x14ac:dyDescent="0.25">
      <c r="A6" s="222" t="s">
        <v>181</v>
      </c>
      <c r="B6" s="223" t="s">
        <v>50</v>
      </c>
      <c r="C6" s="223" t="s">
        <v>50</v>
      </c>
      <c r="D6" s="22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Istruttoria_SHP_ACQ</vt:lpstr>
      <vt:lpstr>Istruttoria_SHP_FGN</vt:lpstr>
      <vt:lpstr>Calcolo_PENALI</vt:lpstr>
      <vt:lpstr>Istruttoria_SHP_ACQ!_ftnref1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Cinzia Caso</dc:creator>
  <cp:lastModifiedBy>Cinzia Caso</cp:lastModifiedBy>
  <dcterms:created xsi:type="dcterms:W3CDTF">2020-11-06T13:26:10Z</dcterms:created>
  <dcterms:modified xsi:type="dcterms:W3CDTF">2024-02-20T15:14:00Z</dcterms:modified>
</cp:coreProperties>
</file>