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srvvserv004\cond\00PianificazioneEControllo\01Condiviso\CONTROLLO e FINANZIAMENTI\CT1\GAIA\Obblighi 2023\DBI_SHP\SHAPE\2024-02-xx_Istruttoria_Conclusiva\"/>
    </mc:Choice>
  </mc:AlternateContent>
  <bookViews>
    <workbookView xWindow="0" yWindow="0" windowWidth="7650" windowHeight="7290" tabRatio="358" activeTab="3"/>
  </bookViews>
  <sheets>
    <sheet name="Istruttoria_SHP_ACQ_no_Abetone" sheetId="2" r:id="rId1"/>
    <sheet name="Istruttoria_SHP_ACQ_Abetone" sheetId="6" r:id="rId2"/>
    <sheet name="Istruttoria_SHP_FGN" sheetId="5" r:id="rId3"/>
    <sheet name="Calcolo_PENALI" sheetId="7" r:id="rId4"/>
  </sheets>
  <definedNames>
    <definedName name="_xlnm._FilterDatabase" localSheetId="1" hidden="1">Istruttoria_SHP_ACQ_Abetone!$A$1:$K$44</definedName>
    <definedName name="_ftnref1" localSheetId="1">Istruttoria_SHP_ACQ_Abetone!$B$30</definedName>
    <definedName name="_ftnref1" localSheetId="0">Istruttoria_SHP_ACQ_no_Abetone!$B$30</definedName>
    <definedName name="Calcolo_PENALI">#REF!</definedName>
    <definedName name="_xlnm.Database" localSheetId="3">#REF!</definedName>
    <definedName name="_xlnm.Database" localSheetId="1">#REF!</definedName>
    <definedName name="_xlnm.Database">#REF!</definedName>
  </definedNames>
  <calcPr calcId="162913"/>
</workbook>
</file>

<file path=xl/calcChain.xml><?xml version="1.0" encoding="utf-8"?>
<calcChain xmlns="http://schemas.openxmlformats.org/spreadsheetml/2006/main">
  <c r="C4" i="7" l="1"/>
  <c r="B4" i="7"/>
  <c r="D3" i="7"/>
  <c r="D2" i="7"/>
  <c r="D4" i="7" l="1"/>
  <c r="K36" i="5"/>
  <c r="J39" i="5"/>
  <c r="J40" i="5"/>
</calcChain>
</file>

<file path=xl/comments1.xml><?xml version="1.0" encoding="utf-8"?>
<comments xmlns="http://schemas.openxmlformats.org/spreadsheetml/2006/main">
  <authors>
    <author>Cinzia Caso</author>
  </authors>
  <commentList>
    <comment ref="B2" authorId="0" shapeId="0">
      <text>
        <r>
          <rPr>
            <b/>
            <sz val="9"/>
            <color indexed="81"/>
            <rFont val="Tahoma"/>
            <charset val="1"/>
          </rPr>
          <t>Cinzia Caso:</t>
        </r>
        <r>
          <rPr>
            <sz val="9"/>
            <color indexed="81"/>
            <rFont val="Tahoma"/>
            <charset val="1"/>
          </rPr>
          <t xml:space="preserve">
File acquedotto consegnati il 28/06/23 - file fognatura per errore non consegnati e ritrasmessi in data 13/07/23</t>
        </r>
      </text>
    </comment>
  </commentList>
</comments>
</file>

<file path=xl/comments2.xml><?xml version="1.0" encoding="utf-8"?>
<comments xmlns="http://schemas.openxmlformats.org/spreadsheetml/2006/main">
  <authors>
    <author>Cinzia Caso</author>
  </authors>
  <commentList>
    <comment ref="B2" authorId="0" shapeId="0">
      <text>
        <r>
          <rPr>
            <b/>
            <sz val="9"/>
            <color indexed="81"/>
            <rFont val="Tahoma"/>
            <charset val="1"/>
          </rPr>
          <t>Cinzia Caso:</t>
        </r>
        <r>
          <rPr>
            <sz val="9"/>
            <color indexed="81"/>
            <rFont val="Tahoma"/>
            <charset val="1"/>
          </rPr>
          <t xml:space="preserve">
File acquedotto consegnati il 28/06/23 - file fognatura per errore non consegnati e ritrasmessi in data 13/07/23</t>
        </r>
      </text>
    </comment>
  </commentList>
</comments>
</file>

<file path=xl/comments3.xml><?xml version="1.0" encoding="utf-8"?>
<comments xmlns="http://schemas.openxmlformats.org/spreadsheetml/2006/main">
  <authors>
    <author>Cinzia Caso</author>
  </authors>
  <commentList>
    <comment ref="B2" authorId="0" shapeId="0">
      <text>
        <r>
          <rPr>
            <b/>
            <sz val="9"/>
            <color indexed="81"/>
            <rFont val="Tahoma"/>
            <family val="2"/>
          </rPr>
          <t>Cinzia Caso:</t>
        </r>
        <r>
          <rPr>
            <sz val="9"/>
            <color indexed="81"/>
            <rFont val="Tahoma"/>
            <family val="2"/>
          </rPr>
          <t xml:space="preserve">
i dati della fognatura erano stati erroneamente sovrascritti nella consegna del 28/06/23 e sono stati riconsegnati corretti nella consegna integrativa del 13/07/2023</t>
        </r>
      </text>
    </comment>
  </commentList>
</comments>
</file>

<file path=xl/sharedStrings.xml><?xml version="1.0" encoding="utf-8"?>
<sst xmlns="http://schemas.openxmlformats.org/spreadsheetml/2006/main" count="693" uniqueCount="201">
  <si>
    <t>nome_campo</t>
  </si>
  <si>
    <t>NO</t>
  </si>
  <si>
    <t>Controllo Completezza</t>
  </si>
  <si>
    <t>Controllo incrociato con DBI</t>
  </si>
  <si>
    <t>Richieste AIT</t>
  </si>
  <si>
    <t>Controllo congruenza/correttezza dati</t>
  </si>
  <si>
    <t>OK</t>
  </si>
  <si>
    <t>Documento controllato</t>
  </si>
  <si>
    <t>Data di consegna</t>
  </si>
  <si>
    <t>Risposta GAIA</t>
  </si>
  <si>
    <t>Tempi consegna rispettati</t>
  </si>
  <si>
    <t>SI</t>
  </si>
  <si>
    <t>Tempi di consegna rispettati</t>
  </si>
  <si>
    <t>COD_RETE</t>
  </si>
  <si>
    <t>COMUNE_NOM</t>
  </si>
  <si>
    <t>COMUNE_COD</t>
  </si>
  <si>
    <t>COD_TRATTO</t>
  </si>
  <si>
    <t>ID_MATER</t>
  </si>
  <si>
    <t>IDX_MATER</t>
  </si>
  <si>
    <t>DIAMETRO</t>
  </si>
  <si>
    <t>IDX_DIAMET</t>
  </si>
  <si>
    <t>ANNO</t>
  </si>
  <si>
    <t>IDX_ANNO</t>
  </si>
  <si>
    <t>LUNGHEZZA</t>
  </si>
  <si>
    <t>IDX_LUNG</t>
  </si>
  <si>
    <t>ID_CONSERV</t>
  </si>
  <si>
    <t>TIPO_RETE</t>
  </si>
  <si>
    <t>TIPO_ACQUA</t>
  </si>
  <si>
    <t>FUNZ_GRAV</t>
  </si>
  <si>
    <t>COPERTURA</t>
  </si>
  <si>
    <t>PROFONDITA</t>
  </si>
  <si>
    <t>IDX_PROFON</t>
  </si>
  <si>
    <t>GEST_PRESS</t>
  </si>
  <si>
    <t>ID_TELECON</t>
  </si>
  <si>
    <t>P_MED_ESER</t>
  </si>
  <si>
    <t>PROT_CATOD</t>
  </si>
  <si>
    <t>ALLACCI</t>
  </si>
  <si>
    <t>LUNG_ALLAC</t>
  </si>
  <si>
    <t>RIP_ALLACCI</t>
  </si>
  <si>
    <t>RIP_RETE</t>
  </si>
  <si>
    <t>UT_MISURAT</t>
  </si>
  <si>
    <t>ID_OP_STAT</t>
  </si>
  <si>
    <t>SEZIONE</t>
  </si>
  <si>
    <t>ID_REFLUO</t>
  </si>
  <si>
    <t>RECAPITO</t>
  </si>
  <si>
    <t>PROF_INIZI</t>
  </si>
  <si>
    <t>PROF_FINAL</t>
  </si>
  <si>
    <t>ALLAC_INDU</t>
  </si>
  <si>
    <t>RIP_ALLACC</t>
  </si>
  <si>
    <t>Da verificare</t>
  </si>
  <si>
    <t>Ritardo</t>
  </si>
  <si>
    <t>Da aggiornare</t>
  </si>
  <si>
    <t>Ulteriori rilievi 1</t>
  </si>
  <si>
    <t>Ulteriori rilievi 2</t>
  </si>
  <si>
    <t>Ulteriori rilievi 3</t>
  </si>
  <si>
    <t>Correggere</t>
  </si>
  <si>
    <t>Integrare</t>
  </si>
  <si>
    <t>Verificare</t>
  </si>
  <si>
    <t xml:space="preserve">Correggere nome campo negli shape, è stato inserito come "ALLACCI_IN". </t>
  </si>
  <si>
    <t>0001A2022C01R0019T03F02ID14841Nshp_file_dbi_2022</t>
  </si>
  <si>
    <t>compilazione attesa dati 2022 (consegna 2023)</t>
  </si>
  <si>
    <t xml:space="preserve">E' presente un campo denominato "fid". Eliminare. </t>
  </si>
  <si>
    <t>Compilazione per le tratte con anno di posa maggiore o uguale a 2019 e &gt;2,34%</t>
  </si>
  <si>
    <t>Compilazione per le tratte con anno di posa maggiore o uguale a 2019 e&gt;4,43%</t>
  </si>
  <si>
    <t>Tutti i campi che dovevano essere inseriti come"integer" sono stati inseriti come "real". Correggere i formati dati errati.</t>
  </si>
  <si>
    <t xml:space="preserve">Dato completo al 100%, percentuale compilazione migliore di quella attesa. Riscontro positivo. </t>
  </si>
  <si>
    <r>
      <t>Correggere i dati secondo le prescrizioni contenute negli obblighi attesi:
"</t>
    </r>
    <r>
      <rPr>
        <b/>
        <i/>
        <sz val="9"/>
        <color rgb="FFFF0000"/>
        <rFont val="Arial Narrow"/>
        <family val="2"/>
      </rPr>
      <t>-profondità: per le tubazioni poste al di sotto del piano di campagna, si chiede di utilizzare il segno meno (-) come numeri negativi per evitare possibili incongruenze con i casi di posa di tubazioni aeree</t>
    </r>
    <r>
      <rPr>
        <b/>
        <sz val="9"/>
        <color rgb="FFFF0000"/>
        <rFont val="Arial Narrow"/>
        <family val="2"/>
      </rPr>
      <t>"</t>
    </r>
  </si>
  <si>
    <t xml:space="preserve">Riscontro corretto. Tutti i tratti di rete contenuti nel DBI, fogli Distrib_tronchi e Addut_tronchi, sono contenuti negli shape e le lunghezze sono congruenti. Numero totale tronchi 278. </t>
  </si>
  <si>
    <t xml:space="preserve">Riscontro corretto, la somma delle lunghezze di adduttrici e distributrici è 45,7 km. </t>
  </si>
  <si>
    <t xml:space="preserve">Dato completo al 64,39%, percentuale compilazione migliore di quella attesa. Riscontro positivo. </t>
  </si>
  <si>
    <t xml:space="preserve">Dato completo al 95,32%, percentuale compilazione migliore di quella attesa. Riscontro positivo. </t>
  </si>
  <si>
    <t xml:space="preserve">1 tratto inferiore al metro, nessun rilievo. 
Nessun nuovo tratto posto in opera nella frazione di Abetone. </t>
  </si>
  <si>
    <t xml:space="preserve">Dato completo al 1,44%, percentuale compilazione migliore di quella attesa. Riscontro positivo. </t>
  </si>
  <si>
    <t>Riscontro corretto. Si rileva che il numero totale di allacci è pari a 477.</t>
  </si>
  <si>
    <t>Riscontro corretto. Si rileva che la lunghezza totale allacci inserita è pari a 23,9 km.</t>
  </si>
  <si>
    <t>Riscontro corretto. Si rileva che il numero totale di riparazioni su allacci è 0.</t>
  </si>
  <si>
    <t>Riscontro corretto. Si rileva che il numero totale di riparazioni sulle reti è 1.</t>
  </si>
  <si>
    <t xml:space="preserve">Riscontro corretto. Si rileva che il numero totale delle utenze dotate di misuratore è 968. </t>
  </si>
  <si>
    <t xml:space="preserve">Si riconferma un trattato di adduzione con anno di costruzione pari a 1895. Nessun rilievo. </t>
  </si>
  <si>
    <t xml:space="preserve">Riscontro corretto, la somma delle lunghezze di adduttrici e distributrici è coincidente con quello desumibile da DBI ed è pari a 5576,km. </t>
  </si>
  <si>
    <t xml:space="preserve">Percentuale superiore a quella attesa. Riscontro positivo. </t>
  </si>
  <si>
    <t>Valorizzare il dato solo per i tratti ove è stato compilato il dato di profondità. Questo rilievo era già stato inserito come prescrizione da istruttorie di validazione dati 2020-21. 
Correggere.</t>
  </si>
  <si>
    <t xml:space="preserve">Riscontro corretto. Si rileva che il numero totale di allacci è pari a 156631, il dato è congruente con quanto riscontrabile da DBI - foglio Distribuzioni - campo "numero allacci  [nr]". </t>
  </si>
  <si>
    <t xml:space="preserve">Riscontro corretto. Si rileva che il numero totale di riparazioni sulle reti è 3641, il dato è congruente con quanto riscontrabile da DBI - foglio Distribuzioni - campo "numero di riparazioni sulla rete [nr]" sommato a quanto riscontrabile da DBI - foglio Adduttrici - campo "numero di riparazioni sulla rete [nr]". </t>
  </si>
  <si>
    <t>Riscontro corretto. Si rileva che il numero totale di riparazioni su allacci è 2365, il dato è congruente con quanto riscontrabile da DBI - foglio Distribuzioni - campo "numero di riparazioni sugli allacci [nr]".</t>
  </si>
  <si>
    <t>Lunghezza complessiva allacci 2435 km</t>
  </si>
  <si>
    <t xml:space="preserve">Riscontro corretto. Si rileva che il numero totale di utenze dotate di misuratore è 250928, il dato è congruente fra quanto rilevabile da DBI. </t>
  </si>
  <si>
    <t xml:space="preserve">Negli obblighi attesi la percentuale indicata è pari a 0% ma appare un refuso. Infatti, guardando la percentuale di compilazione definitiva dei dati 2021 si riscontra che il dato era completo, pertanto per mantenere lo stesso grado di compilazione dell'anno precedente il gestore GAIA ha correttamente compilato il dato nella sua totalità. Riscontro corretto. </t>
  </si>
  <si>
    <t xml:space="preserve">A titolo di controllo a campione, indicare il/i codice/i del/i tratto/i interessato/i dall'intervento di realizzazione/sostituzione di nuove tubazioni a Licciana Nardi (vedi allegato). </t>
  </si>
  <si>
    <t>Riscontro corretto. Tutti i tratti di rete contenuti nel DBI, fogli Distrib_tronchi e Addut_tronchi, sono contenuti negli shape e le lunghezze sono congruenti. Numero totale tronchi 56959 (esclusa frazione di Abetone nel comune di Abetone Cutigliano)</t>
  </si>
  <si>
    <t>485 tratti posti in opera nel 2022.</t>
  </si>
  <si>
    <r>
      <t xml:space="preserve">Controllo Completezza
</t>
    </r>
    <r>
      <rPr>
        <b/>
        <sz val="9"/>
        <color rgb="FFFF0000"/>
        <rFont val="Arial Narrow"/>
        <family val="2"/>
      </rPr>
      <t>(No Abetone)</t>
    </r>
  </si>
  <si>
    <t xml:space="preserve">Dato compilato ad una percentuale inferiore a quella attesa. Integrare i dati. </t>
  </si>
  <si>
    <t>100,00%</t>
  </si>
  <si>
    <r>
      <t xml:space="preserve">Ci sono diversi tratti con anno di posa pari a 2020, 2021 o 2022 che non hanno il dato di </t>
    </r>
    <r>
      <rPr>
        <b/>
        <i/>
        <sz val="9"/>
        <color rgb="FFFF0000"/>
        <rFont val="Arial Narrow"/>
        <family val="2"/>
      </rPr>
      <t>Tipo_acqu</t>
    </r>
    <r>
      <rPr>
        <b/>
        <sz val="9"/>
        <color rgb="FFFF0000"/>
        <rFont val="Arial Narrow"/>
        <family val="2"/>
      </rPr>
      <t xml:space="preserve">a indicato. Integrare, secondo quanto prescritto per gli obblighi 2023. </t>
    </r>
  </si>
  <si>
    <t xml:space="preserve">Riscontro corretto. Tutti i tratti di rete contenuti nel DBI, fogli Fognat_tronchi e Collett_tronchi, sono contenuti negli shape e le lunghezze sono congruenti. Tronchi complessivi pari a 16450. </t>
  </si>
  <si>
    <t xml:space="preserve">Si rilevano 381 nuovi tratti censiti, di cui  48 posti in opera nel 2022. </t>
  </si>
  <si>
    <t>Da aggiornare (&gt;6,18%)</t>
  </si>
  <si>
    <t xml:space="preserve">3 tratti presentano diametro pari a 0. Correggere. </t>
  </si>
  <si>
    <r>
      <rPr>
        <sz val="9"/>
        <rFont val="Arial Narrow"/>
        <family val="2"/>
      </rPr>
      <t xml:space="preserve">Si rilevano complessivamente 95 km in più di tratti censiti o posti in opera nel 2022. Questi ultimi hanno lunghezza complessiva di 24,6 km. </t>
    </r>
    <r>
      <rPr>
        <b/>
        <sz val="9"/>
        <color rgb="FFFF0000"/>
        <rFont val="Arial Narrow"/>
        <family val="2"/>
      </rPr>
      <t xml:space="preserve">
1609 tratti hanno lunghezze inferiori a un metro. Verificare e confermare i dati, considerando che su 63 di essi insistono allacci di lunghezza complessiva di oltre 3,7 km.  </t>
    </r>
  </si>
  <si>
    <t>Ci sono diversi tratti di rete posti in opera nel 2020, 2021 e 2022 che non hanno il dato di pressione media di esercizio. Integrare, secondo quanto prescritto per gli obblighi 2023.</t>
  </si>
  <si>
    <t>Da aggiornare (&gt;3,58%)</t>
  </si>
  <si>
    <t>Da aggiornare(&gt;3,58%)</t>
  </si>
  <si>
    <t xml:space="preserve">Verificare e correggere. </t>
  </si>
  <si>
    <t>La compilazione è aumentata rispetto ai dati 2021. Ci sono 4 tratti con profondità pari a 0. Verificare. 
Correggere i dati secondo le prescrizioni contenute negli obblighi attesi:
"-profondità: per le tubazioni poste al di sotto del piano di campagna, si chiede di utilizzare il segno meno (-) come numeri negativi per evitare possibili incongruenze con i casi di posa di tubazioni aeree"</t>
  </si>
  <si>
    <t>La compilazione è aumentata rispetto ai dati 2021. Ci sono 4 tratti con profondità pari a 0. Verificare.
Correggere i dati secondo le prescrizioni contenute negli obblighi attesi:
"-profondità: per le tubazioni poste al di sotto del piano di campagna, si chiede di utilizzare il segno meno (-) come numeri negativi per evitare possibili incongruenze con i casi di posa di tubazioni aeree"</t>
  </si>
  <si>
    <t xml:space="preserve">Numero totale allacci pari a 123211. </t>
  </si>
  <si>
    <t xml:space="preserve">Riscontro corretto, la somma delle lunghezze di allacci fognari è pari a 1832 km. </t>
  </si>
  <si>
    <t xml:space="preserve">Verificare i dati, si rileva una diminuzione della lunghezza complessiva degli allacci indicati (1841 km nel 2021 vs 1832 km nel 2022). </t>
  </si>
  <si>
    <t>Riscontro corretto,la somma delle riparazioni su allacci di fognaturai nel DBI è pari al dato desumibile dagli shape (99)</t>
  </si>
  <si>
    <t>Riscontro corretto, la somma delle riparazioni su reti/condotte di fognatura/collettori nel DBI è pari al dato desumibile dagli shape (173)</t>
  </si>
  <si>
    <t xml:space="preserve">Correggere formato dati, è inserito come string (text) ma deve essere di tipo integer. </t>
  </si>
  <si>
    <t xml:space="preserve">Ulteriori rilievi 2 </t>
  </si>
  <si>
    <t xml:space="preserve">A titolo di controllo a campione, indicare il/i codice/i del/i tratto/i interessato/i dall'intervento di presa in carico di collettori a Pietrasanta (vedi allegato). </t>
  </si>
  <si>
    <t xml:space="preserve">Guardando alle lunghezze della rete fognaria si rileva quanto segue:
- Rispetto ai dati 2021 si riscontrato complessivmaente 11,86 km in più  presenti negli shape;
- di questi, 1.989 sono stati posti in opera nel 2022, mentre i restanti 9.875 km sono individuabili come nuovi tratti censiti. </t>
  </si>
  <si>
    <t>Riscontro corretto, la somma delle lunghezze di fognature e collettori è coincidente con quella desumibile da DBI (2050,37 km).</t>
  </si>
  <si>
    <r>
      <t xml:space="preserve">Controllo incrociato con DBI
</t>
    </r>
    <r>
      <rPr>
        <b/>
        <sz val="9"/>
        <color rgb="FFFF0000"/>
        <rFont val="Arial Narrow"/>
        <family val="2"/>
      </rPr>
      <t>(i dati aggregati sono stati valutati considerando anche la frazione di Abetone per fornire un dato complessivo, avendo già verificato la corretta corrispondenza delle singole infrastrutture della frazione di Abetone)</t>
    </r>
  </si>
  <si>
    <t>Il comune di Abetone Cutigliano è riportato a volte con il codice 47001, a volte con 47004 e altre con 47023. Al momento la diversa codifica ha permesso di individuare più facilmente i nuovi tratti acquisiti rispetto a quelli già in gestione. Tuttavia, nelle prossime annualità, al termine del processo di omogeneizzazione dei livelli di compilazione dati della frazione di Abetone sarà richiesto al Gestore di correggere e uniformare il nome e i codici istat con quelli vigenti del comune di Abetone Cutigliano.</t>
  </si>
  <si>
    <t>Risultano alcuni tratti di rete di acquedotto in cemento amianto indicati come messi in opera in anni successivi al 1992, anno dal quale iniziò a essere vietato l’uso di amianto in Italia ex Legge n. 257 del marzo 1992 “Norme relative alla cessazione dell'impiego dell'amianto”. Si chiede al gestore di verificare e correggere tali anomalie, riscontrate per i seguenti tratti di rete:
(Adduttrici)
07A04A06
07A04A06
07A04A06
07A04A06
07A04A06
(Distributrici)
35A04R01</t>
  </si>
  <si>
    <t>Ulteriori rilievi 4</t>
  </si>
  <si>
    <r>
      <t xml:space="preserve">II Controllo Completezza
</t>
    </r>
    <r>
      <rPr>
        <b/>
        <sz val="9"/>
        <color rgb="FFFF0000"/>
        <rFont val="Arial Narrow"/>
        <family val="2"/>
      </rPr>
      <t>(No Abetone)</t>
    </r>
  </si>
  <si>
    <t>II Controllo congruenza/correttezza dati</t>
  </si>
  <si>
    <t>II Controllo Completezza</t>
  </si>
  <si>
    <t>II Controllo incrociato con DBI</t>
  </si>
  <si>
    <t>Richieste/Valutazione AIT</t>
  </si>
  <si>
    <r>
      <rPr>
        <b/>
        <sz val="9"/>
        <color theme="1"/>
        <rFont val="Calibri"/>
        <family val="2"/>
        <scheme val="minor"/>
      </rPr>
      <t>La presenza di tratti con lunghezze inferiori ad 1m è fisiologica e funzionale alla rappresentazione topologica delle interconnessioni</t>
    </r>
    <r>
      <rPr>
        <sz val="9"/>
        <color theme="1"/>
        <rFont val="Calibri"/>
        <family val="2"/>
        <scheme val="minor"/>
      </rPr>
      <t xml:space="preserve"> specialmente in corrispondenza dei nodi più complicati della rete.
Peraltro </t>
    </r>
    <r>
      <rPr>
        <b/>
        <sz val="9"/>
        <color theme="1"/>
        <rFont val="Calibri"/>
        <family val="2"/>
        <scheme val="minor"/>
      </rPr>
      <t>il dato è in linea con la consegna dello scorso anno</t>
    </r>
    <r>
      <rPr>
        <sz val="9"/>
        <color theme="1"/>
        <rFont val="Calibri"/>
        <family val="2"/>
        <scheme val="minor"/>
      </rPr>
      <t xml:space="preserve"> dove i tratti con lunghezza inferiore a 1 m erano in numero maggiore: nella presente consegna si passa da 1678 a 1609. Per quanto riguarda la lunghezza degli allacci attribuiti a queste tratte, si fa presente che anche in questo caso il dato della presente consegna rimane in linea con quello della scorsa consegna, mantenendosi nell'ordine dei 3.5 km. 
Infine, si precisa che altre eventuali differenze riguardanti la lunghezza degli allacci sono legate, oltre al cambiamento del numero delle tratte, anche a lievi modifiche nell'algoritmo utilizzato nel calcolo della lunghezza degli allacci.</t>
    </r>
  </si>
  <si>
    <t>Osservazione recepita. Aggiornamento dei dati effettuato</t>
  </si>
  <si>
    <t>Le tratte oggetto dell'intervento sono elencate nel file excel "Intervento_acq_Licciana.xlsx". Le tratte indicate nel file excel non rappresentano la globalità dell'intervento in quanto lo stesso si è protratto negli ultimi mesi del 2022 e le procedure per la rappresentazione a GIS, a seguito anche delle operazioni di collaudo, è avvenuta anche nell'anno in corso (2023). Le tratte rappresentate si estendono per circa 3 km. Inoltre, l'appalto includeva anche condotte poste in opera anche l'anno precedente a quello di riferimento, ovvero poste in opera nell'anno 2021 e non riportate nell'elenco excel di cui sopra. Infine si fa presente come le lunghezze indicate nell'articolo siano a volte non del tutto corrispondenti con la realtà</t>
  </si>
  <si>
    <t>Osservazione recepita. L'indicazione del materiale come fibrocemento per le condotte poste in opera successivamente al 1992 era un mero refuso ed è stata corretta con il valore del materiale corretto</t>
  </si>
  <si>
    <t>Preliminarmente è opportuno far notare che il dato è in linea con quello dell'anno passato (la differenza è inferiore allo 0.5%).
La seppur marginale differenza è legata a:
- Le modifiche delle utenze servite (dovute a nuove utenze, dismissioni, ecc)
- L'aggiornamento della posizione di alcune utenze servite
- Alcune lievi modifiche negli algoritmi spaziali per la determinazione degli allacci
Tutti questi fattori giustificano la modesta differenza registrata</t>
  </si>
  <si>
    <t>La tratta oggetto dell'intervento non è rappresentata nella fotografia degli shape file utilizzata per la consegna del DB Infrastrutture in quanto le operazioni necessarie per la rappresentazione in GIS degli interventi sono terminate nei primi mesi dell'anno in corso. Ad ogni modo si trasmettono gli shape file estratti dal GeoDB aziendale contenenti le condotte oggetto dell'intervento (file "Intervento_fgn_Pietrasanta.shp"): il campo idgis è analogo al campo CODTRATTO impiegato negli shape file del DB infrastrutture. L'intervento risulterà dunque visibile nella consegna del prossimo anno</t>
  </si>
  <si>
    <t xml:space="preserve">Riscontro positivo. Dati completi quasi al 100%. </t>
  </si>
  <si>
    <t xml:space="preserve">Correzione effettuata. Riscontro corretto. </t>
  </si>
  <si>
    <t>II Riscontro/Richieste AIT</t>
  </si>
  <si>
    <t xml:space="preserve">Correzione effettuata. OK. </t>
  </si>
  <si>
    <t xml:space="preserve">Si evidenzia che gli shape dell'anno 20xx devono rappresentare tutti i tratti entrati in esercizio al 31/12/20xx, quindi per i quali sia già stato effettuato il collaudo e ne sia stato avviato l'utilizzo. Dal file dell'intervento inviato si evidenzia che i tratti sono stati creati in data 17/07/2022 e "terminati" come registrazione GIS in data 21/11/2022. Non è chiaro se tale ultima data sia quella di entrata in esercizio effettiva. Pertanto si invita il Gestore a voler inserire tali tratti all'interno degli shape consegnati se da altro foglio operativo/collaudo/certificazione fosse evidente l'entrata in esercizio del tratto entro il 31/12/2022, viceversa si segnala che tali tratti saranno oggetto di verifica nella consegna dati 2023. In quest'ultimo caso si chiede al Gestore di inivare da subito la certificazione d'ìinteresse alla verifica. 
Si invita inoltre il Gestore ad effettuare un controllo complessivo di tutti i tratti del proprio GeoDB aziendale per verificare che non ve ne siano alcuni entrati in funzione entro il 31/12/2022, e non ancora inseriti negli shape file per mero errore, in maniera tale da aver il quadro informativo completo e corretto al 31/12 dell'anno oggetto di consegna, così come richiesto da disciplinare tecnico. </t>
  </si>
  <si>
    <t xml:space="preserve">Correzione effettuata. Ok. Nessun altro rilievo. </t>
  </si>
  <si>
    <t>C'è ancora un dato di profondità iniziale pari a 0.</t>
  </si>
  <si>
    <t xml:space="preserve">Correzione sul segno meno (-) effettuata.
Rimane un dato di profondità iniziale pari a 0. Verificare e confermare, o correggere. </t>
  </si>
  <si>
    <t xml:space="preserve">Formato dati corretto. Ok. </t>
  </si>
  <si>
    <t>II Risposta GAIA</t>
  </si>
  <si>
    <t>acq_rete_2023_10_31_REV07.zip (consegna integrativa solo ACQ)</t>
  </si>
  <si>
    <t>03/11/2023 (consegna integrativa solo ACQ)</t>
  </si>
  <si>
    <r>
      <t xml:space="preserve">II Controllo incrociato con DBI
</t>
    </r>
    <r>
      <rPr>
        <b/>
        <sz val="9"/>
        <color rgb="FFFF0000"/>
        <rFont val="Arial Narrow"/>
        <family val="2"/>
      </rPr>
      <t>(i dati aggregati sono stati valutati considerando anche la frazione di Abetone per fornire un dato complessivo, avendo già verificato la corretta corrispondenza delle singole infrastrutture della frazione di Abetone)</t>
    </r>
  </si>
  <si>
    <t>Richieste/Valutazioni AIT</t>
  </si>
  <si>
    <t>Si conferma un Numero totale tronchi di 56959 (esclusa frazione di Abetone nel comune di Abetone Cutigliano). Di questi 485 tratti sono stati posti in opera nel 2022.</t>
  </si>
  <si>
    <t>Riscontro corretto. Tutti i tratti di rete riportati negli shape sono contenuti nei dati del DBI, fogli Distrib_tronchi e Addut_tronchi e le lunghezze sono congruenti.</t>
  </si>
  <si>
    <t>Si conferma che i dati sono in linea con la consegna del precedente anno e si prende atto della modifica dell'algoritmo di calcolo della lunghezza degli allacci. 
Tuttavia preme evidenziare che vi sono tratti di lunghezza poco superiore a 50 cm ove insistono più allacci di lunghezza complessiva di oltre 300 metri. 
Questi casi particolari andrebbero verificati puntualmente. AIT si riserva di approfondire nella prossima consegna dati 2023 obblighi 2024.</t>
  </si>
  <si>
    <t xml:space="preserve">Dati compilati. Riscontro corretto. </t>
  </si>
  <si>
    <t xml:space="preserve">Riscontro corretto. Si rileva che il numero totale di utenze dotate di misuratore è 248952, il dato è congruente fra quanto rilevabile da DBI. </t>
  </si>
  <si>
    <t xml:space="preserve">Il dato è stato revisionato nella seconda consegna. Nessun rilievo. </t>
  </si>
  <si>
    <t>Correzione effettuata. Riscontro positivo.</t>
  </si>
  <si>
    <t xml:space="preserve">Si evidenzia che gli shape dell'anno 20xx devono rappresentare tutti i tratti entrati in esercizio al 31/12/20xx, quindi per i quali sia già stato effettuato il collaudo e ne sia stato avviato l'utilizzo. Pertanto se le tratte realizzate non erano state collaudate a fine 2022 è corretto che nonsiano state inserite. Si richiede comunque al Gestore di effettuare un controllo complessivo di tutti i tratti del proprio GeoDB aziendale per verificare che non vi siano siano ulteriori tratti entrati in funzione entro il 31/12/2022, e non ancora inseriti negli shape file per mero errore, in maniera tale da aver il quadro informativo completo e corretto al 31/12 dell'anno oggetto di consegna, così come richiesto da disciplinare tecnico. </t>
  </si>
  <si>
    <t>Nella seconda consegna si riscontrano solo i codici comunali pari a 47001 e 47023.</t>
  </si>
  <si>
    <t xml:space="preserve">Numero dei tronchi invariato pari a 287. </t>
  </si>
  <si>
    <t xml:space="preserve">Lunghezza complessiva allacci è di 2435 km. Lunghezza media di un allaccio pari a 15,5 metri. </t>
  </si>
  <si>
    <t xml:space="preserve">Si accetta la motivazione di Gaia per la diminuzione delle utenze. 
La somma degli allacci in fognatura è 1832 km, quella complessiva di tutti gli allacci è pari a 1892 km. 
Lunghezza media di un allaccio pari a 15,3 metri. </t>
  </si>
  <si>
    <t xml:space="preserve">Riscontro congruente. Numero tratti complessivo pari a 16450. Lunghezza complessiva dei tratti congruente pari a 2050.37 km. </t>
  </si>
  <si>
    <t>Correzione effettuata. Nessun tratto posto in opera dal 1992  Riscontro positivo.</t>
  </si>
  <si>
    <t>I Documento controllato</t>
  </si>
  <si>
    <t>II Documento controllato</t>
  </si>
  <si>
    <t>III Documento controllato</t>
  </si>
  <si>
    <t>2024-01-19_II_DIFFIDA_SHP_2022_GAIA_invio</t>
  </si>
  <si>
    <t>III Controllo Completezza</t>
  </si>
  <si>
    <t>III Controllo congruenza/correttezza dati</t>
  </si>
  <si>
    <t>III Controllo incrociato con DBI</t>
  </si>
  <si>
    <t>Riscontro corretto. Si rileva che il numero totale di allacci è pari a 473.</t>
  </si>
  <si>
    <t>Valutazione AIT</t>
  </si>
  <si>
    <t xml:space="preserve">Si richiama una differenza di 4 allacci rispetto alla precedente consegna. Nessun rilievo. </t>
  </si>
  <si>
    <r>
      <t xml:space="preserve">III Controllo Completezza
</t>
    </r>
    <r>
      <rPr>
        <b/>
        <sz val="9"/>
        <color rgb="FFFF0000"/>
        <rFont val="Arial Narrow"/>
        <family val="2"/>
      </rPr>
      <t>(No Abetone)</t>
    </r>
  </si>
  <si>
    <r>
      <t xml:space="preserve">III Controllo incrociato con DBI
</t>
    </r>
    <r>
      <rPr>
        <b/>
        <sz val="9"/>
        <color rgb="FFFF0000"/>
        <rFont val="Arial Narrow"/>
        <family val="2"/>
      </rPr>
      <t>(i dati aggregati sono stati valutati considerando anche la frazione di Abetone per fornire un dato complessivo, avendo già verificato la corretta corrispondenza delle singole infrastrutture della frazione di Abetone)</t>
    </r>
  </si>
  <si>
    <t>Valutazioni finali AIT</t>
  </si>
  <si>
    <t xml:space="preserve">Si rileva un Numero totale tronchi di 57129 (esclusa frazione di Abetone nel comune di Abetone Cutigliano). Di questi 732 tratti sono stati posti in opera nel 2022. Rispetto alla precedente consegna si riscontrano 170 tratti in più.  </t>
  </si>
  <si>
    <r>
      <t>Riscontro corretto, la somma delle lunghezze di adduttrici e distributrici è coincidente con quello desumibile da DBI ed è pari a</t>
    </r>
    <r>
      <rPr>
        <b/>
        <sz val="9"/>
        <color theme="1"/>
        <rFont val="Arial Narrow"/>
        <family val="2"/>
      </rPr>
      <t xml:space="preserve"> 5578,93km. </t>
    </r>
  </si>
  <si>
    <r>
      <t xml:space="preserve">Riscontro corretto. Si rileva che il numero totale di allacci è pari a </t>
    </r>
    <r>
      <rPr>
        <b/>
        <sz val="9"/>
        <color theme="1"/>
        <rFont val="Arial Narrow"/>
        <family val="2"/>
      </rPr>
      <t>156631</t>
    </r>
    <r>
      <rPr>
        <sz val="9"/>
        <color theme="1"/>
        <rFont val="Arial Narrow"/>
        <family val="2"/>
      </rPr>
      <t xml:space="preserve">, il dato è congruente con quanto riscontrabile da DBI - foglio Distribuzioni - campo "numero allacci  [nr]". </t>
    </r>
  </si>
  <si>
    <r>
      <t xml:space="preserve">Riscontro corretto. Si rileva che il numero totale di riparazioni su allacci è </t>
    </r>
    <r>
      <rPr>
        <b/>
        <sz val="9"/>
        <rFont val="Arial Narrow"/>
        <family val="2"/>
      </rPr>
      <t>2365</t>
    </r>
    <r>
      <rPr>
        <sz val="9"/>
        <rFont val="Arial Narrow"/>
        <family val="2"/>
      </rPr>
      <t>, il dato è congruente con quanto riscontrabile da DBI - foglio Distribuzioni - campo "numero di riparazioni sugli allacci [nr]".</t>
    </r>
  </si>
  <si>
    <r>
      <t xml:space="preserve">Riscontro corretto. Si rileva che il numero totale di riparazioni sulle reti è </t>
    </r>
    <r>
      <rPr>
        <b/>
        <sz val="9"/>
        <rFont val="Arial Narrow"/>
        <family val="2"/>
      </rPr>
      <t>3641</t>
    </r>
    <r>
      <rPr>
        <sz val="9"/>
        <rFont val="Arial Narrow"/>
        <family val="2"/>
      </rPr>
      <t xml:space="preserve">, il dato è congruente con quanto riscontrabile da DBI - foglio Distribuzioni - campo "numero di riparazioni sulla rete [nr]" sommato a quanto riscontrabile da DBI - foglio Adduttrici - campo "numero di riparazioni sulla rete [nr]". </t>
    </r>
  </si>
  <si>
    <r>
      <t xml:space="preserve">Riscontro corretto. Si rileva che il numero totale di utenze dotate di misuratore è </t>
    </r>
    <r>
      <rPr>
        <b/>
        <sz val="9"/>
        <rFont val="Arial Narrow"/>
        <family val="2"/>
      </rPr>
      <t>248952</t>
    </r>
    <r>
      <rPr>
        <sz val="9"/>
        <rFont val="Arial Narrow"/>
        <family val="2"/>
      </rPr>
      <t xml:space="preserve">, il dato è congruente fra quanto rilevabile da DBI. </t>
    </r>
  </si>
  <si>
    <r>
      <t xml:space="preserve">Lunghezza complessiva allacci è di </t>
    </r>
    <r>
      <rPr>
        <b/>
        <sz val="9"/>
        <color theme="1"/>
        <rFont val="Arial Narrow"/>
        <family val="2"/>
      </rPr>
      <t>1554.47 km</t>
    </r>
    <r>
      <rPr>
        <sz val="9"/>
        <color theme="1"/>
        <rFont val="Arial Narrow"/>
        <family val="2"/>
      </rPr>
      <t xml:space="preserve">. Lunghezza media di un allaccio pari a </t>
    </r>
    <r>
      <rPr>
        <b/>
        <sz val="9"/>
        <color theme="1"/>
        <rFont val="Arial Narrow"/>
        <family val="2"/>
      </rPr>
      <t xml:space="preserve">9,92 metri. </t>
    </r>
  </si>
  <si>
    <t xml:space="preserve">Dato congruente con RQTI dati 2022. </t>
  </si>
  <si>
    <t>La lunghezza degli allacci è stata ricalcolata in analogia alle metodologie utilizzate gli anni scorsi, applicando algoritmi più dettagliati rispetto al dato più approssimato consegnato in prima diffida. L'applicazione di queste metodologie più raffinate ha indotto una diminuzione della lunghezza totale che passa da 2435 km a 1554 km.</t>
  </si>
  <si>
    <t>Il dato è stato integrato.</t>
  </si>
  <si>
    <t>Per quanto riguarda l'intervento in questione nel comune di Pietrasanta, GAIA ha provveduto in I diffida a inviare gli shape estratti dal geoDB aziendale allo stato dei fatti. Si fa presente che in questa fotografia gli elementi che rappresentano l'intervento sono stati creati in data 17/07/2023 e non 17/07/2022 (si veda il campo "CREATEDATE"). La registrazione a GIS è avvenuta in tale data e non in data 21/11/2022 come sembrerebbe dalla vostra rilevazione (probabilmente prendendo a riferimento la colonna "statusdate" che riporta la data 21/11/2012; in ogni caso tale campo è obsoleto e non utilizzato nelle nostre elaborazioni, derivando da una struttura dati non più attiva).
Ribadiamo che l'entrata in esercizio delle condotte in esame è avvenuta nel 2023 e la loro rappresentazione nel geoDB aziendale è già avvenuta in quanto i file trasmessi ne costituiscono un'estrazione, in modo del tutto analogo a come procederemo per l'invio dei dati degli shape del DB Infrastrutture relativo all'anno 2023. Pertanto è automatica la rappresentazione di questo intervento negli shape file del DB infrastrutture del 2023 come ci viene richiesto.
Infine, per attestare quanto da noi affermato, alleghiamo il verbale di presa in consegna (datato 30 Marzo 2023) del tratto in esame.</t>
  </si>
  <si>
    <t>0001A2022C01R0019T09F07ID15008Nshp_reti_2022.zip</t>
  </si>
  <si>
    <t xml:space="preserve">OK </t>
  </si>
  <si>
    <t xml:space="preserve">Riscontro congruente. Numero tratti complessivo pari a 16517. Lunghezza complessiva dei tratti congruente pari a 2052.06 km. </t>
  </si>
  <si>
    <t xml:space="preserve">Dati corretti. </t>
  </si>
  <si>
    <t xml:space="preserve">Si riscontra un aumento dei tratti complessivi e un lieve incremento di lunghezza reti complessiva, a conferma di una revisione dati del gestore in merito ai tratti posti in essere nel 2022 (114 tratti posti in opera nel 2022, per un totale di 4,5 km). </t>
  </si>
  <si>
    <t>Lunghezza complessiva dei tratti congruente pari a 2052.06 km</t>
  </si>
  <si>
    <t xml:space="preserve">Dati congruenti. </t>
  </si>
  <si>
    <t>ACQUEDOTTO</t>
  </si>
  <si>
    <t>FOGNATURA</t>
  </si>
  <si>
    <t>TOTALE</t>
  </si>
  <si>
    <t>Numero errori/mancanze</t>
  </si>
  <si>
    <t>Numero dati compilati</t>
  </si>
  <si>
    <t>% dati mancanti</t>
  </si>
  <si>
    <t>PENALITA'</t>
  </si>
  <si>
    <t>-</t>
  </si>
  <si>
    <t>PRESCRIZIONI dati 2023</t>
  </si>
  <si>
    <r>
      <t xml:space="preserve">E' stato riscontrato un incremento dei tratti posti in opera nel 2022 (732 tratti per un totale di circa 34 km). Dati incrementati rispetto alla precedente consegna. Revisione positiva. 
</t>
    </r>
    <r>
      <rPr>
        <b/>
        <sz val="9"/>
        <color rgb="FFFF0000"/>
        <rFont val="Arial Narrow"/>
        <family val="2"/>
      </rPr>
      <t xml:space="preserve">PRESCRIZIONE per consegna Shape file dati 2023: si richiede al Gestore di prestare massima attenzione alla completezza dell'archivio dati rispetto ai nuovi tratti posati/sostituiti nel corso del 2023, in maniera tale da avere una fotografia quanto più veritiera possibile dei tratti di rete acquedottistica al 31/12/2023. </t>
    </r>
  </si>
  <si>
    <r>
      <t xml:space="preserve">Si accetta la motivazione del Gestore. Nessun rilievo. 
</t>
    </r>
    <r>
      <rPr>
        <b/>
        <sz val="10"/>
        <color rgb="FFFF0000"/>
        <rFont val="Arial Narrow"/>
        <family val="2"/>
      </rPr>
      <t xml:space="preserve">PRESCRIZIONE per consegna Shape file dati 2023: si richiede al Gestore di prestare massima attenzione alla completezza dell'archivio dati rispetto ai nuovi tratti posati/sostituiti nel corso del 2023, in maniera tale da avere una fotografia quanto più veritiera possibile dei tratti di rete fognaria al 31/12/2023.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</si>
</sst>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4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9"/>
      <color theme="1"/>
      <name val="Arial Narrow"/>
      <family val="2"/>
    </font>
    <font>
      <sz val="9"/>
      <color theme="1"/>
      <name val="Arial Narrow"/>
      <family val="2"/>
    </font>
    <font>
      <sz val="9"/>
      <color rgb="FFFF0000"/>
      <name val="Arial Narrow"/>
      <family val="2"/>
    </font>
    <font>
      <b/>
      <sz val="9"/>
      <color rgb="FFFF0000"/>
      <name val="Arial Narrow"/>
      <family val="2"/>
    </font>
    <font>
      <b/>
      <sz val="10"/>
      <color theme="1"/>
      <name val="Arial Narrow"/>
      <family val="2"/>
    </font>
    <font>
      <b/>
      <sz val="10"/>
      <color rgb="FF000000"/>
      <name val="Arial Narrow"/>
      <family val="2"/>
    </font>
    <font>
      <b/>
      <sz val="10"/>
      <color rgb="FFFF0000"/>
      <name val="Arial Narrow"/>
      <family val="2"/>
    </font>
    <font>
      <sz val="9"/>
      <color rgb="FF000000"/>
      <name val="Arial Narrow"/>
      <family val="2"/>
    </font>
    <font>
      <b/>
      <sz val="9"/>
      <color theme="1"/>
      <name val="Calibri"/>
      <family val="2"/>
      <scheme val="minor"/>
    </font>
    <font>
      <b/>
      <u/>
      <sz val="9"/>
      <color theme="1"/>
      <name val="Arial Narrow"/>
      <family val="2"/>
    </font>
    <font>
      <sz val="9"/>
      <name val="Arial Narrow"/>
      <family val="2"/>
    </font>
    <font>
      <sz val="9"/>
      <color indexed="81"/>
      <name val="Tahoma"/>
      <charset val="1"/>
    </font>
    <font>
      <b/>
      <sz val="9"/>
      <color indexed="81"/>
      <name val="Tahoma"/>
      <charset val="1"/>
    </font>
    <font>
      <b/>
      <i/>
      <sz val="9"/>
      <color rgb="FFFF0000"/>
      <name val="Arial Narrow"/>
      <family val="2"/>
    </font>
    <font>
      <sz val="9"/>
      <color indexed="81"/>
      <name val="Tahoma"/>
      <family val="2"/>
    </font>
    <font>
      <b/>
      <sz val="9"/>
      <color indexed="81"/>
      <name val="Tahoma"/>
      <family val="2"/>
    </font>
    <font>
      <sz val="9"/>
      <color theme="1"/>
      <name val="Calibri"/>
      <family val="2"/>
      <scheme val="minor"/>
    </font>
    <font>
      <sz val="10"/>
      <color theme="1"/>
      <name val="Calibri"/>
      <family val="2"/>
      <scheme val="minor"/>
    </font>
    <font>
      <sz val="10"/>
      <color theme="1"/>
      <name val="Arial Narrow"/>
      <family val="2"/>
    </font>
    <font>
      <b/>
      <sz val="10"/>
      <color theme="1"/>
      <name val="Calibri"/>
      <family val="2"/>
      <scheme val="minor"/>
    </font>
    <font>
      <sz val="10"/>
      <color rgb="FF000000"/>
      <name val="Arial Narrow"/>
      <family val="2"/>
    </font>
    <font>
      <sz val="10"/>
      <color rgb="FFFF0000"/>
      <name val="Arial Narrow"/>
      <family val="2"/>
    </font>
    <font>
      <sz val="10"/>
      <name val="Arial Narrow"/>
      <family val="2"/>
    </font>
    <font>
      <b/>
      <u/>
      <sz val="10"/>
      <color theme="1"/>
      <name val="Arial Narrow"/>
      <family val="2"/>
    </font>
    <font>
      <b/>
      <sz val="9"/>
      <name val="Arial Narrow"/>
      <family val="2"/>
    </font>
    <font>
      <b/>
      <sz val="11"/>
      <name val="Calibri"/>
      <family val="2"/>
      <scheme val="minor"/>
    </font>
    <font>
      <b/>
      <sz val="10"/>
      <name val="Arial Narrow"/>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s>
  <cellStyleXfs count="5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 fillId="0" borderId="0"/>
    <xf numFmtId="0" fontId="18" fillId="0" borderId="0"/>
    <xf numFmtId="0" fontId="18" fillId="0" borderId="0"/>
    <xf numFmtId="9" fontId="18" fillId="0" borderId="0" applyFont="0" applyFill="0" applyBorder="0" applyAlignment="0" applyProtection="0"/>
    <xf numFmtId="0" fontId="1" fillId="0" borderId="0"/>
    <xf numFmtId="0" fontId="1" fillId="0" borderId="0"/>
  </cellStyleXfs>
  <cellXfs count="276">
    <xf numFmtId="0" fontId="0" fillId="0" borderId="0" xfId="0"/>
    <xf numFmtId="0" fontId="19" fillId="34" borderId="10" xfId="0" applyFont="1" applyFill="1" applyBorder="1" applyAlignment="1">
      <alignment horizontal="left" vertical="center"/>
    </xf>
    <xf numFmtId="14" fontId="19" fillId="0" borderId="10" xfId="0" applyNumberFormat="1" applyFont="1" applyFill="1" applyBorder="1" applyAlignment="1">
      <alignment horizontal="center" vertical="center"/>
    </xf>
    <xf numFmtId="0" fontId="20" fillId="0" borderId="10" xfId="0" applyFont="1" applyFill="1" applyBorder="1" applyAlignment="1">
      <alignment horizontal="center" vertical="center"/>
    </xf>
    <xf numFmtId="0" fontId="20" fillId="0" borderId="10" xfId="0" applyFont="1" applyFill="1" applyBorder="1" applyAlignment="1">
      <alignment horizontal="left" vertical="center"/>
    </xf>
    <xf numFmtId="0" fontId="19" fillId="0" borderId="10" xfId="0" applyFont="1" applyFill="1" applyBorder="1" applyAlignment="1">
      <alignment horizontal="center" vertical="center" wrapText="1"/>
    </xf>
    <xf numFmtId="0" fontId="20" fillId="37" borderId="10" xfId="0" applyFont="1" applyFill="1" applyBorder="1" applyAlignment="1">
      <alignment horizontal="center" vertical="center"/>
    </xf>
    <xf numFmtId="14" fontId="19" fillId="0" borderId="11" xfId="0" applyNumberFormat="1" applyFont="1" applyFill="1" applyBorder="1" applyAlignment="1">
      <alignment horizontal="center" vertical="center"/>
    </xf>
    <xf numFmtId="0" fontId="20" fillId="0" borderId="0" xfId="0" applyFont="1" applyAlignment="1">
      <alignment horizontal="center" vertical="center"/>
    </xf>
    <xf numFmtId="0" fontId="20" fillId="0" borderId="0" xfId="0" applyFont="1" applyFill="1" applyAlignment="1">
      <alignment horizontal="center" vertical="center"/>
    </xf>
    <xf numFmtId="0" fontId="19" fillId="37" borderId="10" xfId="0" applyFont="1" applyFill="1" applyBorder="1" applyAlignment="1">
      <alignment horizontal="center" vertical="center"/>
    </xf>
    <xf numFmtId="0" fontId="22" fillId="37" borderId="10" xfId="0" applyFont="1" applyFill="1" applyBorder="1" applyAlignment="1">
      <alignment horizontal="left" vertical="center"/>
    </xf>
    <xf numFmtId="0" fontId="20" fillId="36" borderId="10" xfId="0" applyFont="1" applyFill="1" applyBorder="1" applyAlignment="1">
      <alignment horizontal="center" vertical="center"/>
    </xf>
    <xf numFmtId="0" fontId="22" fillId="36" borderId="10" xfId="0" applyFont="1" applyFill="1" applyBorder="1" applyAlignment="1">
      <alignment horizontal="left" vertical="center" wrapText="1"/>
    </xf>
    <xf numFmtId="0" fontId="22" fillId="36" borderId="10" xfId="0" applyFont="1" applyFill="1" applyBorder="1" applyAlignment="1">
      <alignment horizontal="center" vertical="center"/>
    </xf>
    <xf numFmtId="0" fontId="22" fillId="37" borderId="10" xfId="0" applyFont="1" applyFill="1" applyBorder="1" applyAlignment="1">
      <alignment horizontal="left" vertical="center" wrapText="1"/>
    </xf>
    <xf numFmtId="0" fontId="20" fillId="0" borderId="0" xfId="0" applyFont="1" applyAlignment="1">
      <alignment horizontal="left" vertical="center"/>
    </xf>
    <xf numFmtId="0" fontId="22" fillId="0" borderId="10"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36" borderId="10" xfId="0" applyFont="1" applyFill="1" applyBorder="1" applyAlignment="1">
      <alignment horizontal="left" vertical="center" wrapText="1"/>
    </xf>
    <xf numFmtId="0" fontId="20" fillId="36" borderId="10" xfId="0" applyFont="1" applyFill="1" applyBorder="1" applyAlignment="1">
      <alignment horizontal="left" vertical="center"/>
    </xf>
    <xf numFmtId="0" fontId="19" fillId="36" borderId="10" xfId="0" applyFont="1" applyFill="1" applyBorder="1" applyAlignment="1">
      <alignment horizontal="left" vertical="center"/>
    </xf>
    <xf numFmtId="0" fontId="22" fillId="36" borderId="10" xfId="0" applyFont="1" applyFill="1" applyBorder="1" applyAlignment="1">
      <alignment horizontal="justify" vertical="center" wrapText="1"/>
    </xf>
    <xf numFmtId="0" fontId="19" fillId="36" borderId="10" xfId="0" applyFont="1" applyFill="1" applyBorder="1" applyAlignment="1">
      <alignment horizontal="justify" vertical="center"/>
    </xf>
    <xf numFmtId="0" fontId="29" fillId="36" borderId="10" xfId="0" applyFont="1" applyFill="1" applyBorder="1" applyAlignment="1">
      <alignment horizontal="justify" vertical="center" wrapText="1"/>
    </xf>
    <xf numFmtId="0" fontId="22" fillId="36" borderId="10" xfId="0" applyFont="1" applyFill="1" applyBorder="1" applyAlignment="1">
      <alignment horizontal="justify" vertical="center"/>
    </xf>
    <xf numFmtId="0" fontId="22" fillId="36" borderId="10" xfId="0" applyFont="1" applyFill="1" applyBorder="1" applyAlignment="1">
      <alignment horizontal="center" vertical="center" wrapText="1"/>
    </xf>
    <xf numFmtId="0" fontId="21" fillId="36" borderId="10" xfId="0" applyFont="1" applyFill="1" applyBorder="1" applyAlignment="1">
      <alignment horizontal="left" vertical="center"/>
    </xf>
    <xf numFmtId="0" fontId="29" fillId="36" borderId="10" xfId="0" applyFont="1" applyFill="1" applyBorder="1" applyAlignment="1">
      <alignment horizontal="left" vertical="center" wrapText="1"/>
    </xf>
    <xf numFmtId="0" fontId="20" fillId="36" borderId="10" xfId="0" applyFont="1" applyFill="1" applyBorder="1" applyAlignment="1">
      <alignment horizontal="justify" vertical="center"/>
    </xf>
    <xf numFmtId="0" fontId="22" fillId="36" borderId="10" xfId="0" applyFont="1" applyFill="1" applyBorder="1" applyAlignment="1">
      <alignment horizontal="left" vertical="center"/>
    </xf>
    <xf numFmtId="0" fontId="19" fillId="36" borderId="10" xfId="0" applyFont="1" applyFill="1" applyBorder="1" applyAlignment="1">
      <alignment horizontal="center" vertical="center"/>
    </xf>
    <xf numFmtId="0" fontId="22" fillId="37" borderId="10" xfId="0" applyFont="1" applyFill="1" applyBorder="1" applyAlignment="1">
      <alignment horizontal="center" vertical="center"/>
    </xf>
    <xf numFmtId="0" fontId="20" fillId="0" borderId="10" xfId="0" applyFont="1" applyBorder="1" applyAlignment="1">
      <alignment horizontal="center" vertical="center"/>
    </xf>
    <xf numFmtId="0" fontId="23" fillId="35" borderId="17" xfId="0" applyFont="1" applyFill="1" applyBorder="1" applyAlignment="1">
      <alignment horizontal="center" vertical="center"/>
    </xf>
    <xf numFmtId="0" fontId="23" fillId="35" borderId="18" xfId="0" applyFont="1" applyFill="1" applyBorder="1" applyAlignment="1">
      <alignment horizontal="center" vertical="center" wrapText="1"/>
    </xf>
    <xf numFmtId="0" fontId="23" fillId="35" borderId="18" xfId="0" applyFont="1" applyFill="1" applyBorder="1" applyAlignment="1">
      <alignment horizontal="left" vertical="center"/>
    </xf>
    <xf numFmtId="0" fontId="25" fillId="35" borderId="18" xfId="0" applyFont="1" applyFill="1" applyBorder="1" applyAlignment="1">
      <alignment horizontal="left" vertical="center"/>
    </xf>
    <xf numFmtId="0" fontId="20" fillId="0" borderId="10" xfId="0" applyFont="1" applyBorder="1" applyAlignment="1">
      <alignment horizontal="left" vertical="center"/>
    </xf>
    <xf numFmtId="0" fontId="25" fillId="33" borderId="26" xfId="0" applyFont="1" applyFill="1" applyBorder="1" applyAlignment="1">
      <alignment horizontal="left" vertical="center"/>
    </xf>
    <xf numFmtId="0" fontId="36" fillId="0" borderId="20" xfId="0" applyFont="1" applyFill="1" applyBorder="1" applyAlignment="1">
      <alignment horizontal="left" vertical="center" wrapText="1"/>
    </xf>
    <xf numFmtId="0" fontId="37" fillId="0" borderId="20" xfId="0" applyFont="1" applyFill="1" applyBorder="1" applyAlignment="1">
      <alignment vertical="center"/>
    </xf>
    <xf numFmtId="0" fontId="23" fillId="35" borderId="31" xfId="0" applyFont="1" applyFill="1" applyBorder="1" applyAlignment="1">
      <alignment horizontal="center" vertical="center"/>
    </xf>
    <xf numFmtId="0" fontId="23" fillId="35" borderId="16" xfId="0" applyFont="1" applyFill="1" applyBorder="1" applyAlignment="1">
      <alignment horizontal="center" vertical="center" wrapText="1"/>
    </xf>
    <xf numFmtId="0" fontId="23" fillId="35" borderId="16" xfId="0" applyFont="1" applyFill="1" applyBorder="1" applyAlignment="1">
      <alignment horizontal="left" vertical="center"/>
    </xf>
    <xf numFmtId="0" fontId="25" fillId="35" borderId="16" xfId="0" applyFont="1" applyFill="1" applyBorder="1" applyAlignment="1">
      <alignment horizontal="left" vertical="center"/>
    </xf>
    <xf numFmtId="0" fontId="36" fillId="0" borderId="33" xfId="0" applyFont="1" applyFill="1" applyBorder="1" applyAlignment="1">
      <alignment horizontal="left" vertical="center" wrapText="1"/>
    </xf>
    <xf numFmtId="0" fontId="23" fillId="34" borderId="10" xfId="0" applyFont="1" applyFill="1" applyBorder="1" applyAlignment="1">
      <alignment horizontal="left" vertical="center"/>
    </xf>
    <xf numFmtId="0" fontId="23" fillId="36" borderId="10" xfId="0" applyFont="1" applyFill="1" applyBorder="1" applyAlignment="1">
      <alignment horizontal="center" vertical="center" wrapText="1"/>
    </xf>
    <xf numFmtId="0" fontId="37" fillId="0" borderId="0" xfId="0" applyFont="1" applyAlignment="1">
      <alignment vertical="center"/>
    </xf>
    <xf numFmtId="14" fontId="23" fillId="0" borderId="10" xfId="0" applyNumberFormat="1" applyFont="1" applyFill="1" applyBorder="1" applyAlignment="1">
      <alignment horizontal="center" vertical="center"/>
    </xf>
    <xf numFmtId="14" fontId="23" fillId="0" borderId="11" xfId="0" applyNumberFormat="1" applyFont="1" applyFill="1" applyBorder="1" applyAlignment="1">
      <alignment horizontal="center" vertical="center"/>
    </xf>
    <xf numFmtId="0" fontId="38" fillId="0" borderId="20" xfId="0" applyFont="1" applyFill="1" applyBorder="1" applyAlignment="1">
      <alignment vertical="center"/>
    </xf>
    <xf numFmtId="0" fontId="39" fillId="0" borderId="10" xfId="0" applyFont="1" applyBorder="1" applyAlignment="1">
      <alignment horizontal="center" vertical="center"/>
    </xf>
    <xf numFmtId="9" fontId="39" fillId="36" borderId="12" xfId="0" applyNumberFormat="1" applyFont="1" applyFill="1" applyBorder="1" applyAlignment="1">
      <alignment horizontal="center" vertical="center"/>
    </xf>
    <xf numFmtId="0" fontId="37" fillId="0" borderId="10" xfId="0" applyFont="1" applyFill="1" applyBorder="1" applyAlignment="1">
      <alignment horizontal="center" vertical="center"/>
    </xf>
    <xf numFmtId="0" fontId="37" fillId="0" borderId="10" xfId="0" applyFont="1" applyFill="1" applyBorder="1" applyAlignment="1">
      <alignment vertical="center"/>
    </xf>
    <xf numFmtId="0" fontId="37" fillId="0" borderId="13" xfId="0" applyFont="1" applyFill="1" applyBorder="1" applyAlignment="1">
      <alignment vertical="center"/>
    </xf>
    <xf numFmtId="0" fontId="37" fillId="0" borderId="30" xfId="0" applyFont="1" applyFill="1" applyBorder="1" applyAlignment="1">
      <alignment vertical="center"/>
    </xf>
    <xf numFmtId="9" fontId="39" fillId="36" borderId="15" xfId="0" applyNumberFormat="1" applyFont="1" applyFill="1" applyBorder="1" applyAlignment="1">
      <alignment horizontal="center" vertical="center"/>
    </xf>
    <xf numFmtId="0" fontId="37" fillId="0" borderId="18" xfId="0" applyFont="1" applyBorder="1" applyAlignment="1">
      <alignment horizontal="center" vertical="center"/>
    </xf>
    <xf numFmtId="0" fontId="37" fillId="0" borderId="18" xfId="0" applyFont="1" applyBorder="1" applyAlignment="1">
      <alignment vertical="center"/>
    </xf>
    <xf numFmtId="0" fontId="37" fillId="0" borderId="19" xfId="0" applyFont="1" applyBorder="1" applyAlignment="1">
      <alignment vertical="center"/>
    </xf>
    <xf numFmtId="9" fontId="39" fillId="36" borderId="22" xfId="0" applyNumberFormat="1" applyFont="1" applyFill="1" applyBorder="1" applyAlignment="1">
      <alignment horizontal="center" vertical="center"/>
    </xf>
    <xf numFmtId="0" fontId="37" fillId="0" borderId="10" xfId="0" applyFont="1" applyBorder="1" applyAlignment="1">
      <alignment horizontal="center" vertical="center"/>
    </xf>
    <xf numFmtId="0" fontId="37" fillId="0" borderId="10" xfId="0" applyFont="1" applyBorder="1" applyAlignment="1">
      <alignment vertical="center"/>
    </xf>
    <xf numFmtId="0" fontId="37" fillId="0" borderId="21" xfId="0" applyFont="1" applyBorder="1" applyAlignment="1">
      <alignment vertical="center"/>
    </xf>
    <xf numFmtId="0" fontId="37" fillId="0" borderId="10" xfId="0" applyFont="1" applyFill="1" applyBorder="1" applyAlignment="1">
      <alignment horizontal="left" vertical="center" wrapText="1"/>
    </xf>
    <xf numFmtId="0" fontId="40" fillId="0" borderId="10" xfId="0" applyFont="1" applyBorder="1" applyAlignment="1">
      <alignment vertical="center" wrapText="1"/>
    </xf>
    <xf numFmtId="0" fontId="41" fillId="0" borderId="10" xfId="0" applyFont="1" applyBorder="1" applyAlignment="1">
      <alignment horizontal="center" vertical="center"/>
    </xf>
    <xf numFmtId="10" fontId="39" fillId="36" borderId="12" xfId="0" applyNumberFormat="1" applyFont="1" applyFill="1" applyBorder="1" applyAlignment="1">
      <alignment horizontal="center" vertical="center"/>
    </xf>
    <xf numFmtId="10" fontId="39" fillId="36" borderId="22" xfId="0" applyNumberFormat="1" applyFont="1" applyFill="1" applyBorder="1" applyAlignment="1">
      <alignment horizontal="center" vertical="center"/>
    </xf>
    <xf numFmtId="0" fontId="25" fillId="0" borderId="10" xfId="0" applyFont="1" applyFill="1" applyBorder="1" applyAlignment="1">
      <alignment horizontal="center" vertical="center"/>
    </xf>
    <xf numFmtId="0" fontId="23" fillId="0" borderId="10" xfId="0" applyFont="1" applyFill="1" applyBorder="1" applyAlignment="1">
      <alignment vertical="center"/>
    </xf>
    <xf numFmtId="0" fontId="25" fillId="0" borderId="13" xfId="0" applyFont="1" applyFill="1" applyBorder="1" applyAlignment="1">
      <alignment vertical="center"/>
    </xf>
    <xf numFmtId="0" fontId="37" fillId="36" borderId="10" xfId="0" applyFont="1" applyFill="1" applyBorder="1" applyAlignment="1">
      <alignment horizontal="center" vertical="center"/>
    </xf>
    <xf numFmtId="0" fontId="37" fillId="36" borderId="10" xfId="0" applyFont="1" applyFill="1" applyBorder="1" applyAlignment="1">
      <alignment vertical="center"/>
    </xf>
    <xf numFmtId="0" fontId="37" fillId="36" borderId="0" xfId="0" applyFont="1" applyFill="1" applyBorder="1" applyAlignment="1">
      <alignment vertical="center"/>
    </xf>
    <xf numFmtId="0" fontId="37" fillId="36" borderId="13" xfId="0" applyFont="1" applyFill="1" applyBorder="1" applyAlignment="1">
      <alignment vertical="center"/>
    </xf>
    <xf numFmtId="0" fontId="37" fillId="36" borderId="10" xfId="0" applyFont="1" applyFill="1" applyBorder="1" applyAlignment="1">
      <alignment horizontal="left" vertical="center" wrapText="1"/>
    </xf>
    <xf numFmtId="0" fontId="41" fillId="36" borderId="13" xfId="0" applyFont="1" applyFill="1" applyBorder="1" applyAlignment="1">
      <alignment vertical="center" wrapText="1"/>
    </xf>
    <xf numFmtId="0" fontId="37" fillId="0" borderId="10" xfId="0" applyFont="1" applyFill="1" applyBorder="1" applyAlignment="1">
      <alignment horizontal="left" vertical="center"/>
    </xf>
    <xf numFmtId="0" fontId="25" fillId="0" borderId="13" xfId="0" applyFont="1" applyFill="1" applyBorder="1" applyAlignment="1">
      <alignment horizontal="justify" vertical="center" wrapText="1"/>
    </xf>
    <xf numFmtId="9" fontId="25" fillId="36" borderId="13" xfId="0" applyNumberFormat="1" applyFont="1" applyFill="1" applyBorder="1" applyAlignment="1">
      <alignment horizontal="left" vertical="center"/>
    </xf>
    <xf numFmtId="0" fontId="23" fillId="36" borderId="13" xfId="0" applyFont="1" applyFill="1" applyBorder="1" applyAlignment="1">
      <alignment vertical="center"/>
    </xf>
    <xf numFmtId="10" fontId="41" fillId="36" borderId="12" xfId="0" applyNumberFormat="1" applyFont="1" applyFill="1" applyBorder="1" applyAlignment="1">
      <alignment horizontal="center" vertical="center"/>
    </xf>
    <xf numFmtId="0" fontId="25" fillId="36" borderId="10" xfId="0" applyFont="1" applyFill="1" applyBorder="1" applyAlignment="1">
      <alignment horizontal="center" vertical="center"/>
    </xf>
    <xf numFmtId="0" fontId="25" fillId="0" borderId="13" xfId="0" applyFont="1" applyFill="1" applyBorder="1" applyAlignment="1">
      <alignment vertical="center" wrapText="1"/>
    </xf>
    <xf numFmtId="10" fontId="41" fillId="36" borderId="22" xfId="0" applyNumberFormat="1" applyFont="1" applyFill="1" applyBorder="1" applyAlignment="1">
      <alignment horizontal="center" vertical="center"/>
    </xf>
    <xf numFmtId="9" fontId="25" fillId="36" borderId="12" xfId="0" applyNumberFormat="1" applyFont="1" applyFill="1" applyBorder="1" applyAlignment="1">
      <alignment horizontal="center" vertical="center"/>
    </xf>
    <xf numFmtId="0" fontId="25" fillId="36" borderId="13" xfId="0" applyFont="1" applyFill="1" applyBorder="1" applyAlignment="1">
      <alignment horizontal="justify" vertical="center" wrapText="1"/>
    </xf>
    <xf numFmtId="10" fontId="25" fillId="36" borderId="22" xfId="0" applyNumberFormat="1" applyFont="1" applyFill="1" applyBorder="1" applyAlignment="1">
      <alignment horizontal="center" vertical="center"/>
    </xf>
    <xf numFmtId="9" fontId="39" fillId="0" borderId="10" xfId="0" applyNumberFormat="1" applyFont="1" applyBorder="1" applyAlignment="1">
      <alignment horizontal="center" vertical="center"/>
    </xf>
    <xf numFmtId="9" fontId="41" fillId="36" borderId="12" xfId="0" applyNumberFormat="1" applyFont="1" applyFill="1" applyBorder="1" applyAlignment="1">
      <alignment horizontal="center" vertical="center"/>
    </xf>
    <xf numFmtId="0" fontId="41" fillId="36" borderId="10" xfId="0" applyFont="1" applyFill="1" applyBorder="1" applyAlignment="1">
      <alignment horizontal="center" vertical="center" wrapText="1"/>
    </xf>
    <xf numFmtId="0" fontId="37" fillId="0" borderId="0" xfId="0" applyFont="1" applyBorder="1" applyAlignment="1">
      <alignment vertical="center"/>
    </xf>
    <xf numFmtId="0" fontId="37" fillId="36" borderId="13" xfId="0" applyFont="1" applyFill="1" applyBorder="1" applyAlignment="1">
      <alignment vertical="center" wrapText="1"/>
    </xf>
    <xf numFmtId="9" fontId="41" fillId="36" borderId="22" xfId="0" applyNumberFormat="1" applyFont="1" applyFill="1" applyBorder="1" applyAlignment="1">
      <alignment horizontal="center" vertical="center"/>
    </xf>
    <xf numFmtId="0" fontId="25" fillId="36" borderId="13" xfId="0" applyFont="1" applyFill="1" applyBorder="1" applyAlignment="1">
      <alignment horizontal="left" vertical="center" wrapText="1"/>
    </xf>
    <xf numFmtId="0" fontId="25" fillId="36" borderId="10" xfId="0" applyFont="1" applyFill="1" applyBorder="1" applyAlignment="1">
      <alignment horizontal="center" vertical="center" wrapText="1"/>
    </xf>
    <xf numFmtId="0" fontId="37" fillId="36" borderId="10" xfId="0" applyFont="1" applyFill="1" applyBorder="1" applyAlignment="1">
      <alignment vertical="center" wrapText="1"/>
    </xf>
    <xf numFmtId="0" fontId="38" fillId="36" borderId="20" xfId="0" applyFont="1" applyFill="1" applyBorder="1" applyAlignment="1">
      <alignment vertical="center"/>
    </xf>
    <xf numFmtId="0" fontId="23" fillId="0" borderId="13" xfId="0" applyFont="1" applyFill="1" applyBorder="1" applyAlignment="1">
      <alignment vertical="center"/>
    </xf>
    <xf numFmtId="0" fontId="37" fillId="36" borderId="0" xfId="0" applyFont="1" applyFill="1" applyAlignment="1">
      <alignment vertical="center"/>
    </xf>
    <xf numFmtId="0" fontId="25" fillId="0" borderId="13" xfId="0" applyFont="1" applyFill="1" applyBorder="1" applyAlignment="1">
      <alignment horizontal="left" vertical="center" wrapText="1"/>
    </xf>
    <xf numFmtId="9" fontId="39" fillId="36" borderId="34" xfId="0" applyNumberFormat="1" applyFont="1" applyFill="1" applyBorder="1" applyAlignment="1">
      <alignment horizontal="center" vertical="center"/>
    </xf>
    <xf numFmtId="0" fontId="37" fillId="0" borderId="11" xfId="0" applyFont="1" applyBorder="1" applyAlignment="1">
      <alignment vertical="center"/>
    </xf>
    <xf numFmtId="0" fontId="42" fillId="37" borderId="22" xfId="0" applyFont="1" applyFill="1" applyBorder="1" applyAlignment="1">
      <alignment horizontal="left" vertical="center"/>
    </xf>
    <xf numFmtId="9" fontId="39" fillId="37" borderId="14" xfId="0" applyNumberFormat="1" applyFont="1" applyFill="1" applyBorder="1" applyAlignment="1">
      <alignment horizontal="center" vertical="center"/>
    </xf>
    <xf numFmtId="0" fontId="25" fillId="37" borderId="10" xfId="0" applyFont="1" applyFill="1" applyBorder="1" applyAlignment="1">
      <alignment horizontal="center" vertical="center"/>
    </xf>
    <xf numFmtId="0" fontId="37" fillId="37" borderId="10" xfId="0" applyFont="1" applyFill="1" applyBorder="1" applyAlignment="1">
      <alignment horizontal="left" vertical="center"/>
    </xf>
    <xf numFmtId="0" fontId="25" fillId="37" borderId="13" xfId="0" applyFont="1" applyFill="1" applyBorder="1" applyAlignment="1">
      <alignment horizontal="left" vertical="center" wrapText="1"/>
    </xf>
    <xf numFmtId="0" fontId="37" fillId="37" borderId="14" xfId="0" applyFont="1" applyFill="1" applyBorder="1" applyAlignment="1">
      <alignment horizontal="center" vertical="center"/>
    </xf>
    <xf numFmtId="0" fontId="37" fillId="37" borderId="10" xfId="0" applyFont="1" applyFill="1" applyBorder="1" applyAlignment="1">
      <alignment horizontal="center" vertical="center"/>
    </xf>
    <xf numFmtId="0" fontId="42" fillId="37" borderId="23" xfId="0" applyFont="1" applyFill="1" applyBorder="1" applyAlignment="1">
      <alignment horizontal="left" vertical="center"/>
    </xf>
    <xf numFmtId="0" fontId="23" fillId="37" borderId="24" xfId="0" applyFont="1" applyFill="1" applyBorder="1" applyAlignment="1">
      <alignment horizontal="left" vertical="center"/>
    </xf>
    <xf numFmtId="0" fontId="25" fillId="37" borderId="24" xfId="0" applyFont="1" applyFill="1" applyBorder="1" applyAlignment="1">
      <alignment horizontal="center" vertical="center"/>
    </xf>
    <xf numFmtId="0" fontId="23" fillId="37" borderId="24" xfId="0" applyFont="1" applyFill="1" applyBorder="1" applyAlignment="1">
      <alignment horizontal="center" vertical="center"/>
    </xf>
    <xf numFmtId="0" fontId="25" fillId="37" borderId="25" xfId="0" applyFont="1" applyFill="1" applyBorder="1" applyAlignment="1">
      <alignment horizontal="left" vertical="center"/>
    </xf>
    <xf numFmtId="0" fontId="37" fillId="0" borderId="24" xfId="0" applyFont="1" applyBorder="1" applyAlignment="1">
      <alignment vertical="center"/>
    </xf>
    <xf numFmtId="0" fontId="37" fillId="0" borderId="32" xfId="0" applyFont="1" applyBorder="1" applyAlignment="1">
      <alignment vertical="center"/>
    </xf>
    <xf numFmtId="0" fontId="40" fillId="0" borderId="10" xfId="0" applyFont="1" applyBorder="1" applyAlignment="1">
      <alignment horizontal="center" vertical="center"/>
    </xf>
    <xf numFmtId="0" fontId="37" fillId="0" borderId="10" xfId="0" applyFont="1" applyBorder="1" applyAlignment="1">
      <alignment vertical="center" wrapText="1"/>
    </xf>
    <xf numFmtId="0" fontId="20" fillId="0" borderId="10" xfId="0" applyFont="1" applyBorder="1" applyAlignment="1">
      <alignment horizontal="left" vertical="center" wrapText="1"/>
    </xf>
    <xf numFmtId="0" fontId="23" fillId="0" borderId="10" xfId="0" applyFont="1" applyFill="1" applyBorder="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left" vertical="center"/>
    </xf>
    <xf numFmtId="0" fontId="23" fillId="35" borderId="10" xfId="0" applyFont="1" applyFill="1" applyBorder="1" applyAlignment="1">
      <alignment horizontal="left" vertical="center"/>
    </xf>
    <xf numFmtId="0" fontId="23" fillId="35" borderId="11" xfId="0" applyFont="1" applyFill="1" applyBorder="1" applyAlignment="1">
      <alignment horizontal="center" vertical="center" wrapText="1"/>
    </xf>
    <xf numFmtId="0" fontId="23" fillId="35" borderId="10" xfId="0" applyFont="1" applyFill="1" applyBorder="1" applyAlignment="1">
      <alignment horizontal="center" vertical="center" wrapText="1"/>
    </xf>
    <xf numFmtId="0" fontId="25" fillId="35" borderId="10" xfId="0" applyFont="1" applyFill="1" applyBorder="1" applyAlignment="1">
      <alignment horizontal="left" vertical="center"/>
    </xf>
    <xf numFmtId="0" fontId="25" fillId="33" borderId="10" xfId="0" applyFont="1" applyFill="1" applyBorder="1" applyAlignment="1">
      <alignment horizontal="left" vertical="center"/>
    </xf>
    <xf numFmtId="0" fontId="38" fillId="0" borderId="13" xfId="0" applyFont="1" applyFill="1" applyBorder="1" applyAlignment="1">
      <alignment vertical="center"/>
    </xf>
    <xf numFmtId="9" fontId="39" fillId="36" borderId="10" xfId="0" applyNumberFormat="1" applyFont="1" applyFill="1" applyBorder="1" applyAlignment="1">
      <alignment horizontal="center" vertical="center"/>
    </xf>
    <xf numFmtId="9" fontId="41" fillId="0" borderId="12" xfId="43" applyFont="1" applyFill="1" applyBorder="1" applyAlignment="1">
      <alignment horizontal="center" vertical="center"/>
    </xf>
    <xf numFmtId="9" fontId="37" fillId="0" borderId="10" xfId="43" applyFont="1" applyBorder="1" applyAlignment="1">
      <alignment horizontal="center" vertical="center"/>
    </xf>
    <xf numFmtId="0" fontId="25" fillId="0" borderId="10" xfId="0" applyFont="1" applyFill="1" applyBorder="1" applyAlignment="1">
      <alignment horizontal="left" vertical="center" wrapText="1"/>
    </xf>
    <xf numFmtId="0" fontId="37" fillId="0" borderId="10" xfId="0" applyFont="1" applyBorder="1" applyAlignment="1">
      <alignment horizontal="left" vertical="center"/>
    </xf>
    <xf numFmtId="9" fontId="41" fillId="36" borderId="12" xfId="43" applyFont="1" applyFill="1" applyBorder="1" applyAlignment="1">
      <alignment horizontal="center" vertical="center"/>
    </xf>
    <xf numFmtId="0" fontId="37" fillId="36" borderId="10" xfId="0" applyFont="1" applyFill="1" applyBorder="1" applyAlignment="1">
      <alignment horizontal="left" vertical="center"/>
    </xf>
    <xf numFmtId="0" fontId="41" fillId="36" borderId="10" xfId="0" applyFont="1" applyFill="1" applyBorder="1" applyAlignment="1">
      <alignment horizontal="justify" vertical="center" wrapText="1"/>
    </xf>
    <xf numFmtId="10" fontId="40" fillId="36" borderId="12" xfId="43" applyNumberFormat="1" applyFont="1" applyFill="1" applyBorder="1" applyAlignment="1">
      <alignment horizontal="center" vertical="center"/>
    </xf>
    <xf numFmtId="0" fontId="25" fillId="36" borderId="10" xfId="0" applyFont="1" applyFill="1" applyBorder="1" applyAlignment="1">
      <alignment horizontal="justify" vertical="center" wrapText="1"/>
    </xf>
    <xf numFmtId="164" fontId="37" fillId="0" borderId="10" xfId="43" applyNumberFormat="1" applyFont="1" applyBorder="1" applyAlignment="1">
      <alignment horizontal="center" vertical="center"/>
    </xf>
    <xf numFmtId="10" fontId="41" fillId="36" borderId="12" xfId="43" applyNumberFormat="1" applyFont="1" applyFill="1" applyBorder="1" applyAlignment="1">
      <alignment horizontal="center" vertical="center"/>
    </xf>
    <xf numFmtId="10" fontId="37" fillId="0" borderId="10" xfId="43" applyNumberFormat="1" applyFont="1" applyBorder="1" applyAlignment="1">
      <alignment horizontal="center" vertical="center"/>
    </xf>
    <xf numFmtId="9" fontId="39" fillId="36" borderId="10" xfId="0" applyNumberFormat="1" applyFont="1" applyFill="1" applyBorder="1" applyAlignment="1">
      <alignment horizontal="center" vertical="center" wrapText="1"/>
    </xf>
    <xf numFmtId="9" fontId="41" fillId="0" borderId="12" xfId="0" applyNumberFormat="1" applyFont="1" applyFill="1" applyBorder="1" applyAlignment="1">
      <alignment horizontal="center" vertical="center"/>
    </xf>
    <xf numFmtId="10" fontId="41" fillId="0" borderId="12" xfId="0" applyNumberFormat="1" applyFont="1" applyFill="1" applyBorder="1" applyAlignment="1">
      <alignment horizontal="center" vertical="center"/>
    </xf>
    <xf numFmtId="0" fontId="40" fillId="36" borderId="10" xfId="0" applyFont="1" applyFill="1" applyBorder="1" applyAlignment="1">
      <alignment horizontal="left" vertical="center"/>
    </xf>
    <xf numFmtId="0" fontId="40" fillId="0" borderId="10" xfId="0" applyFont="1" applyFill="1" applyBorder="1" applyAlignment="1">
      <alignment horizontal="center" vertical="center"/>
    </xf>
    <xf numFmtId="9" fontId="41" fillId="0" borderId="10" xfId="0" applyNumberFormat="1" applyFont="1" applyFill="1" applyBorder="1" applyAlignment="1">
      <alignment horizontal="center" vertical="center"/>
    </xf>
    <xf numFmtId="0" fontId="41" fillId="36" borderId="10" xfId="0" applyFont="1" applyFill="1" applyBorder="1" applyAlignment="1">
      <alignment horizontal="left" vertical="center" wrapText="1"/>
    </xf>
    <xf numFmtId="0" fontId="42" fillId="37" borderId="10" xfId="0" applyFont="1" applyFill="1" applyBorder="1" applyAlignment="1">
      <alignment horizontal="left" vertical="center"/>
    </xf>
    <xf numFmtId="0" fontId="25" fillId="37" borderId="10" xfId="0" applyFont="1" applyFill="1" applyBorder="1" applyAlignment="1">
      <alignment horizontal="left" vertical="center" wrapText="1"/>
    </xf>
    <xf numFmtId="0" fontId="37" fillId="0" borderId="0" xfId="0" applyFont="1" applyFill="1" applyAlignment="1">
      <alignment horizontal="center" vertical="center"/>
    </xf>
    <xf numFmtId="0" fontId="23" fillId="37" borderId="10" xfId="0" applyFont="1" applyFill="1" applyBorder="1" applyAlignment="1">
      <alignment horizontal="left" vertical="center"/>
    </xf>
    <xf numFmtId="0" fontId="23" fillId="37" borderId="10" xfId="0" applyFont="1" applyFill="1" applyBorder="1" applyAlignment="1">
      <alignment horizontal="center" vertical="center"/>
    </xf>
    <xf numFmtId="0" fontId="37" fillId="0" borderId="0" xfId="0" applyFont="1" applyAlignment="1">
      <alignment horizontal="left" vertical="center" wrapText="1"/>
    </xf>
    <xf numFmtId="0" fontId="25" fillId="35" borderId="10"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36" borderId="10" xfId="0" applyFont="1" applyFill="1" applyBorder="1" applyAlignment="1">
      <alignment horizontal="justify" vertical="center" wrapText="1"/>
    </xf>
    <xf numFmtId="0" fontId="37" fillId="0" borderId="0" xfId="0" applyFont="1" applyFill="1" applyAlignment="1">
      <alignment horizontal="center" vertical="center" wrapText="1"/>
    </xf>
    <xf numFmtId="0" fontId="36" fillId="0" borderId="10" xfId="0" applyFont="1" applyFill="1" applyBorder="1" applyAlignment="1">
      <alignment horizontal="left" vertical="center" wrapText="1"/>
    </xf>
    <xf numFmtId="0" fontId="41" fillId="0" borderId="10" xfId="0" applyFont="1" applyBorder="1" applyAlignment="1">
      <alignment horizontal="left" vertical="center" wrapText="1"/>
    </xf>
    <xf numFmtId="0" fontId="37" fillId="0" borderId="10" xfId="0" applyFont="1" applyBorder="1" applyAlignment="1">
      <alignment horizontal="left" vertical="center" wrapText="1"/>
    </xf>
    <xf numFmtId="0" fontId="23" fillId="35" borderId="36" xfId="0" applyFont="1" applyFill="1" applyBorder="1" applyAlignment="1">
      <alignment horizontal="center" vertical="center"/>
    </xf>
    <xf numFmtId="0" fontId="24" fillId="35" borderId="35" xfId="0" applyFont="1" applyFill="1" applyBorder="1" applyAlignment="1">
      <alignment horizontal="center" vertical="center" wrapText="1"/>
    </xf>
    <xf numFmtId="0" fontId="36" fillId="37" borderId="10" xfId="0" applyFont="1" applyFill="1" applyBorder="1" applyAlignment="1">
      <alignment horizontal="center" vertical="center" wrapText="1"/>
    </xf>
    <xf numFmtId="0" fontId="20" fillId="37" borderId="10" xfId="0" applyFont="1" applyFill="1" applyBorder="1" applyAlignment="1">
      <alignment horizontal="left" vertical="center"/>
    </xf>
    <xf numFmtId="0" fontId="40" fillId="37" borderId="10" xfId="0" applyFont="1" applyFill="1" applyBorder="1" applyAlignment="1">
      <alignment vertical="center" wrapText="1"/>
    </xf>
    <xf numFmtId="9" fontId="20" fillId="0" borderId="22" xfId="43" applyFont="1" applyBorder="1" applyAlignment="1">
      <alignment horizontal="center" vertical="center"/>
    </xf>
    <xf numFmtId="10" fontId="20" fillId="0" borderId="22" xfId="43" applyNumberFormat="1" applyFont="1" applyBorder="1" applyAlignment="1">
      <alignment horizontal="center" vertical="center"/>
    </xf>
    <xf numFmtId="0" fontId="20" fillId="37" borderId="22" xfId="0" applyFont="1" applyFill="1" applyBorder="1" applyAlignment="1">
      <alignment horizontal="center" vertical="center"/>
    </xf>
    <xf numFmtId="0" fontId="20" fillId="37" borderId="21" xfId="0" applyFont="1" applyFill="1" applyBorder="1" applyAlignment="1">
      <alignment horizontal="center" vertical="center"/>
    </xf>
    <xf numFmtId="0" fontId="20" fillId="37" borderId="23" xfId="0" applyFont="1" applyFill="1" applyBorder="1" applyAlignment="1">
      <alignment horizontal="center" vertical="center"/>
    </xf>
    <xf numFmtId="0" fontId="20" fillId="37" borderId="24" xfId="0" applyFont="1" applyFill="1" applyBorder="1" applyAlignment="1">
      <alignment horizontal="center" vertical="center"/>
    </xf>
    <xf numFmtId="0" fontId="20" fillId="0" borderId="13" xfId="0" applyFont="1" applyFill="1" applyBorder="1" applyAlignment="1">
      <alignment horizontal="center" vertical="center"/>
    </xf>
    <xf numFmtId="0" fontId="35" fillId="0" borderId="13" xfId="0" applyFont="1" applyFill="1" applyBorder="1" applyAlignment="1">
      <alignment horizontal="left" vertical="center" wrapText="1"/>
    </xf>
    <xf numFmtId="0" fontId="0" fillId="0" borderId="13" xfId="0" applyFill="1" applyBorder="1" applyAlignment="1">
      <alignment horizontal="center" vertical="center"/>
    </xf>
    <xf numFmtId="0" fontId="21" fillId="0" borderId="13" xfId="0" applyFont="1" applyFill="1" applyBorder="1" applyAlignment="1">
      <alignment horizontal="center" vertical="center"/>
    </xf>
    <xf numFmtId="0" fontId="0" fillId="37" borderId="13" xfId="0" applyFill="1" applyBorder="1" applyAlignment="1">
      <alignment horizontal="left" vertical="center"/>
    </xf>
    <xf numFmtId="0" fontId="35" fillId="37" borderId="13" xfId="0" applyFont="1" applyFill="1" applyBorder="1" applyAlignment="1">
      <alignment horizontal="left" vertical="center" wrapText="1"/>
    </xf>
    <xf numFmtId="0" fontId="20" fillId="36" borderId="21" xfId="0" applyFont="1" applyFill="1" applyBorder="1" applyAlignment="1">
      <alignment horizontal="left" vertical="center"/>
    </xf>
    <xf numFmtId="0" fontId="20" fillId="36" borderId="21" xfId="0" applyFont="1" applyFill="1" applyBorder="1" applyAlignment="1">
      <alignment horizontal="left" vertical="center" wrapText="1"/>
    </xf>
    <xf numFmtId="9" fontId="29" fillId="0" borderId="22" xfId="43" applyFont="1" applyFill="1" applyBorder="1" applyAlignment="1">
      <alignment horizontal="center" vertical="center"/>
    </xf>
    <xf numFmtId="9" fontId="29" fillId="36" borderId="22" xfId="43" applyFont="1" applyFill="1" applyBorder="1" applyAlignment="1">
      <alignment horizontal="center" vertical="center"/>
    </xf>
    <xf numFmtId="10" fontId="29" fillId="0" borderId="22" xfId="43" applyNumberFormat="1" applyFont="1" applyFill="1" applyBorder="1" applyAlignment="1">
      <alignment horizontal="center" vertical="center"/>
    </xf>
    <xf numFmtId="10" fontId="29" fillId="36" borderId="22" xfId="43" applyNumberFormat="1" applyFont="1" applyFill="1" applyBorder="1" applyAlignment="1">
      <alignment horizontal="center" vertical="center"/>
    </xf>
    <xf numFmtId="10" fontId="29" fillId="36" borderId="22" xfId="0" applyNumberFormat="1" applyFont="1" applyFill="1" applyBorder="1" applyAlignment="1">
      <alignment horizontal="center" vertical="center"/>
    </xf>
    <xf numFmtId="9" fontId="22" fillId="36" borderId="22" xfId="0" applyNumberFormat="1" applyFont="1" applyFill="1" applyBorder="1" applyAlignment="1">
      <alignment horizontal="center" vertical="center"/>
    </xf>
    <xf numFmtId="9" fontId="29" fillId="0" borderId="22" xfId="0" applyNumberFormat="1" applyFont="1" applyFill="1" applyBorder="1" applyAlignment="1">
      <alignment horizontal="center" vertical="center"/>
    </xf>
    <xf numFmtId="9" fontId="29" fillId="36" borderId="22" xfId="0" applyNumberFormat="1" applyFont="1" applyFill="1" applyBorder="1" applyAlignment="1">
      <alignment horizontal="center" vertical="center"/>
    </xf>
    <xf numFmtId="0" fontId="19" fillId="37" borderId="22" xfId="0" applyFont="1" applyFill="1" applyBorder="1" applyAlignment="1">
      <alignment horizontal="left" vertical="center"/>
    </xf>
    <xf numFmtId="0" fontId="19" fillId="37" borderId="23" xfId="0" applyFont="1" applyFill="1" applyBorder="1" applyAlignment="1">
      <alignment horizontal="left" vertical="center"/>
    </xf>
    <xf numFmtId="0" fontId="22" fillId="37" borderId="24" xfId="0" applyFont="1" applyFill="1" applyBorder="1" applyAlignment="1">
      <alignment horizontal="center" vertical="center"/>
    </xf>
    <xf numFmtId="0" fontId="19" fillId="37" borderId="24" xfId="0" applyFont="1" applyFill="1" applyBorder="1" applyAlignment="1">
      <alignment horizontal="center" vertical="center"/>
    </xf>
    <xf numFmtId="0" fontId="22" fillId="37" borderId="24" xfId="0" applyFont="1" applyFill="1" applyBorder="1" applyAlignment="1">
      <alignment horizontal="left" vertical="center" wrapText="1"/>
    </xf>
    <xf numFmtId="0" fontId="19" fillId="34" borderId="11" xfId="0" applyFont="1" applyFill="1" applyBorder="1" applyAlignment="1">
      <alignment horizontal="left" vertical="center"/>
    </xf>
    <xf numFmtId="0" fontId="27" fillId="0" borderId="20" xfId="0" applyFont="1" applyFill="1" applyBorder="1" applyAlignment="1">
      <alignment vertical="center"/>
    </xf>
    <xf numFmtId="9" fontId="26" fillId="36" borderId="21" xfId="0" applyNumberFormat="1" applyFont="1" applyFill="1" applyBorder="1" applyAlignment="1">
      <alignment horizontal="center" vertical="center"/>
    </xf>
    <xf numFmtId="10" fontId="26" fillId="36" borderId="21" xfId="0" applyNumberFormat="1" applyFont="1" applyFill="1" applyBorder="1" applyAlignment="1">
      <alignment horizontal="center" vertical="center" wrapText="1"/>
    </xf>
    <xf numFmtId="0" fontId="28" fillId="37" borderId="22" xfId="0" applyFont="1" applyFill="1" applyBorder="1" applyAlignment="1">
      <alignment horizontal="left" vertical="center"/>
    </xf>
    <xf numFmtId="0" fontId="19" fillId="37" borderId="21" xfId="0" applyFont="1" applyFill="1" applyBorder="1" applyAlignment="1">
      <alignment horizontal="left" vertical="center"/>
    </xf>
    <xf numFmtId="0" fontId="28" fillId="37" borderId="23" xfId="0" applyFont="1" applyFill="1" applyBorder="1" applyAlignment="1">
      <alignment horizontal="left" vertical="center"/>
    </xf>
    <xf numFmtId="0" fontId="19" fillId="37" borderId="32" xfId="0" applyFont="1" applyFill="1" applyBorder="1" applyAlignment="1">
      <alignment horizontal="left" vertical="center"/>
    </xf>
    <xf numFmtId="0" fontId="27" fillId="0" borderId="38" xfId="0" applyFont="1" applyFill="1" applyBorder="1" applyAlignment="1">
      <alignment vertical="center"/>
    </xf>
    <xf numFmtId="9" fontId="26" fillId="36" borderId="39" xfId="0" applyNumberFormat="1" applyFont="1" applyFill="1" applyBorder="1" applyAlignment="1">
      <alignment horizontal="center" vertical="center"/>
    </xf>
    <xf numFmtId="9" fontId="29" fillId="0" borderId="36" xfId="43" applyFont="1" applyFill="1" applyBorder="1" applyAlignment="1">
      <alignment horizontal="center" vertical="center"/>
    </xf>
    <xf numFmtId="0" fontId="20" fillId="0" borderId="14" xfId="0" applyFont="1" applyFill="1" applyBorder="1" applyAlignment="1">
      <alignment horizontal="center" vertical="center"/>
    </xf>
    <xf numFmtId="0" fontId="20" fillId="0" borderId="14" xfId="0" applyFont="1" applyFill="1" applyBorder="1" applyAlignment="1">
      <alignment horizontal="left" vertical="center"/>
    </xf>
    <xf numFmtId="0" fontId="19" fillId="0" borderId="14" xfId="0" applyFont="1" applyFill="1" applyBorder="1" applyAlignment="1">
      <alignment horizontal="left" vertical="center"/>
    </xf>
    <xf numFmtId="9" fontId="20" fillId="0" borderId="36" xfId="43" applyFont="1" applyBorder="1" applyAlignment="1">
      <alignment horizontal="center" vertical="center"/>
    </xf>
    <xf numFmtId="0" fontId="20" fillId="0" borderId="14" xfId="0" applyFont="1" applyBorder="1" applyAlignment="1">
      <alignment horizontal="center" vertical="center"/>
    </xf>
    <xf numFmtId="0" fontId="19" fillId="35" borderId="40" xfId="0" applyFont="1" applyFill="1" applyBorder="1" applyAlignment="1">
      <alignment horizontal="left" vertical="center"/>
    </xf>
    <xf numFmtId="0" fontId="19" fillId="35" borderId="41" xfId="0" applyFont="1" applyFill="1" applyBorder="1" applyAlignment="1">
      <alignment horizontal="center" vertical="center" wrapText="1"/>
    </xf>
    <xf numFmtId="0" fontId="19" fillId="35" borderId="40" xfId="0" applyFont="1" applyFill="1" applyBorder="1" applyAlignment="1">
      <alignment horizontal="center" vertical="center" wrapText="1"/>
    </xf>
    <xf numFmtId="0" fontId="19" fillId="35" borderId="42" xfId="0" applyFont="1" applyFill="1" applyBorder="1" applyAlignment="1">
      <alignment horizontal="center" vertical="center" wrapText="1"/>
    </xf>
    <xf numFmtId="0" fontId="19" fillId="35" borderId="42" xfId="0" applyFont="1" applyFill="1" applyBorder="1" applyAlignment="1">
      <alignment horizontal="left" vertical="center" wrapText="1"/>
    </xf>
    <xf numFmtId="0" fontId="22" fillId="35" borderId="42" xfId="0" applyFont="1" applyFill="1" applyBorder="1" applyAlignment="1">
      <alignment horizontal="left" vertical="center"/>
    </xf>
    <xf numFmtId="0" fontId="22" fillId="33" borderId="41" xfId="0" applyFont="1" applyFill="1" applyBorder="1" applyAlignment="1">
      <alignment horizontal="left" vertical="center"/>
    </xf>
    <xf numFmtId="0" fontId="22" fillId="35" borderId="41" xfId="0" applyFont="1" applyFill="1" applyBorder="1" applyAlignment="1">
      <alignment horizontal="left" vertical="center"/>
    </xf>
    <xf numFmtId="0" fontId="22" fillId="33" borderId="43" xfId="0" applyFont="1" applyFill="1" applyBorder="1" applyAlignment="1">
      <alignment horizontal="left" vertical="center"/>
    </xf>
    <xf numFmtId="0" fontId="20" fillId="0" borderId="44" xfId="0" applyFont="1" applyFill="1" applyBorder="1" applyAlignment="1">
      <alignment horizontal="center" vertical="center"/>
    </xf>
    <xf numFmtId="0" fontId="0" fillId="37" borderId="25" xfId="0" applyFill="1" applyBorder="1" applyAlignment="1">
      <alignment horizontal="left" vertical="center" wrapText="1"/>
    </xf>
    <xf numFmtId="0" fontId="20" fillId="37" borderId="24" xfId="0" applyFont="1" applyFill="1" applyBorder="1" applyAlignment="1">
      <alignment horizontal="left" vertical="center" wrapText="1"/>
    </xf>
    <xf numFmtId="0" fontId="19" fillId="0" borderId="0" xfId="0" applyFont="1" applyAlignment="1">
      <alignment horizontal="center" vertical="center"/>
    </xf>
    <xf numFmtId="0" fontId="19" fillId="0" borderId="39" xfId="0" applyFont="1" applyBorder="1" applyAlignment="1">
      <alignment horizontal="center" vertical="center"/>
    </xf>
    <xf numFmtId="0" fontId="19" fillId="0" borderId="21" xfId="0" applyFont="1" applyBorder="1" applyAlignment="1">
      <alignment horizontal="center" vertical="center"/>
    </xf>
    <xf numFmtId="0" fontId="19" fillId="37" borderId="21" xfId="0" applyFont="1" applyFill="1" applyBorder="1" applyAlignment="1">
      <alignment horizontal="center" vertical="center"/>
    </xf>
    <xf numFmtId="0" fontId="19" fillId="37" borderId="32" xfId="0" applyFont="1" applyFill="1" applyBorder="1" applyAlignment="1">
      <alignment horizontal="center" vertical="center"/>
    </xf>
    <xf numFmtId="0" fontId="19" fillId="0" borderId="21" xfId="0" applyFont="1" applyBorder="1" applyAlignment="1">
      <alignment horizontal="left" vertical="center" wrapText="1"/>
    </xf>
    <xf numFmtId="0" fontId="43" fillId="36" borderId="21" xfId="0" applyFont="1" applyFill="1" applyBorder="1" applyAlignment="1">
      <alignment horizontal="justify" vertical="center" wrapText="1"/>
    </xf>
    <xf numFmtId="0" fontId="20" fillId="37" borderId="21" xfId="0" applyFont="1" applyFill="1" applyBorder="1" applyAlignment="1">
      <alignment horizontal="left" vertical="center" wrapText="1"/>
    </xf>
    <xf numFmtId="0" fontId="37" fillId="0" borderId="21" xfId="0" applyFont="1" applyBorder="1" applyAlignment="1">
      <alignment vertical="center" wrapText="1"/>
    </xf>
    <xf numFmtId="0" fontId="37" fillId="0" borderId="45" xfId="0" applyFont="1" applyBorder="1" applyAlignment="1">
      <alignment vertical="center"/>
    </xf>
    <xf numFmtId="0" fontId="37" fillId="0" borderId="13" xfId="0" applyFont="1" applyBorder="1" applyAlignment="1">
      <alignment vertical="center"/>
    </xf>
    <xf numFmtId="0" fontId="37" fillId="0" borderId="37" xfId="0" applyFont="1" applyBorder="1" applyAlignment="1">
      <alignment vertical="center"/>
    </xf>
    <xf numFmtId="0" fontId="25" fillId="33" borderId="46" xfId="0" applyFont="1" applyFill="1" applyBorder="1" applyAlignment="1">
      <alignment horizontal="left" vertical="center"/>
    </xf>
    <xf numFmtId="9" fontId="37" fillId="0" borderId="22" xfId="43" applyFont="1" applyBorder="1" applyAlignment="1">
      <alignment horizontal="center" vertical="center"/>
    </xf>
    <xf numFmtId="10" fontId="37" fillId="0" borderId="22" xfId="43" applyNumberFormat="1" applyFont="1" applyBorder="1" applyAlignment="1">
      <alignment horizontal="center" vertical="center"/>
    </xf>
    <xf numFmtId="0" fontId="36" fillId="37" borderId="27" xfId="0" applyFont="1" applyFill="1" applyBorder="1" applyAlignment="1">
      <alignment horizontal="left" vertical="center" wrapText="1"/>
    </xf>
    <xf numFmtId="0" fontId="37" fillId="37" borderId="15" xfId="0" applyFont="1" applyFill="1" applyBorder="1" applyAlignment="1">
      <alignment vertical="center"/>
    </xf>
    <xf numFmtId="0" fontId="37" fillId="37" borderId="18" xfId="0" applyFont="1" applyFill="1" applyBorder="1" applyAlignment="1">
      <alignment vertical="center"/>
    </xf>
    <xf numFmtId="0" fontId="37" fillId="37" borderId="45" xfId="0" applyFont="1" applyFill="1" applyBorder="1" applyAlignment="1">
      <alignment vertical="center"/>
    </xf>
    <xf numFmtId="0" fontId="36" fillId="37" borderId="28" xfId="0" applyFont="1" applyFill="1" applyBorder="1" applyAlignment="1">
      <alignment horizontal="left" vertical="center" wrapText="1"/>
    </xf>
    <xf numFmtId="0" fontId="37" fillId="37" borderId="22" xfId="0" applyFont="1" applyFill="1" applyBorder="1" applyAlignment="1">
      <alignment vertical="center"/>
    </xf>
    <xf numFmtId="0" fontId="37" fillId="37" borderId="10" xfId="0" applyFont="1" applyFill="1" applyBorder="1" applyAlignment="1">
      <alignment vertical="center"/>
    </xf>
    <xf numFmtId="0" fontId="37" fillId="37" borderId="13" xfId="0" applyFont="1" applyFill="1" applyBorder="1" applyAlignment="1">
      <alignment vertical="center" wrapText="1"/>
    </xf>
    <xf numFmtId="0" fontId="36" fillId="37" borderId="29" xfId="0" applyFont="1" applyFill="1" applyBorder="1" applyAlignment="1">
      <alignment horizontal="left" vertical="center"/>
    </xf>
    <xf numFmtId="0" fontId="37" fillId="37" borderId="23" xfId="0" applyFont="1" applyFill="1" applyBorder="1" applyAlignment="1">
      <alignment vertical="center"/>
    </xf>
    <xf numFmtId="0" fontId="37" fillId="37" borderId="24" xfId="0" applyFont="1" applyFill="1" applyBorder="1" applyAlignment="1">
      <alignment vertical="center"/>
    </xf>
    <xf numFmtId="0" fontId="37" fillId="37" borderId="25" xfId="0" applyFont="1" applyFill="1" applyBorder="1" applyAlignment="1">
      <alignment vertical="center"/>
    </xf>
    <xf numFmtId="0" fontId="37" fillId="37" borderId="22" xfId="0" applyFont="1" applyFill="1" applyBorder="1" applyAlignment="1">
      <alignment horizontal="center" vertical="center"/>
    </xf>
    <xf numFmtId="0" fontId="37" fillId="37" borderId="23" xfId="0" applyFont="1" applyFill="1" applyBorder="1" applyAlignment="1">
      <alignment horizontal="center" vertical="center"/>
    </xf>
    <xf numFmtId="0" fontId="37" fillId="37" borderId="32" xfId="0" applyFont="1" applyFill="1" applyBorder="1" applyAlignment="1">
      <alignment vertical="center"/>
    </xf>
    <xf numFmtId="0" fontId="37" fillId="37" borderId="15" xfId="0" applyFont="1" applyFill="1" applyBorder="1" applyAlignment="1">
      <alignment horizontal="center" vertical="center"/>
    </xf>
    <xf numFmtId="0" fontId="37" fillId="37" borderId="19" xfId="0" applyFont="1" applyFill="1" applyBorder="1" applyAlignment="1">
      <alignment vertical="center"/>
    </xf>
    <xf numFmtId="0" fontId="23" fillId="0" borderId="21" xfId="0" applyFont="1" applyBorder="1" applyAlignment="1">
      <alignment vertical="center"/>
    </xf>
    <xf numFmtId="9" fontId="37" fillId="0" borderId="15" xfId="43" applyFont="1" applyBorder="1" applyAlignment="1">
      <alignment horizontal="center" vertical="center"/>
    </xf>
    <xf numFmtId="0" fontId="23" fillId="36" borderId="21" xfId="0" applyFont="1" applyFill="1" applyBorder="1" applyAlignment="1">
      <alignment vertical="center" wrapText="1"/>
    </xf>
    <xf numFmtId="0" fontId="23" fillId="0" borderId="21" xfId="0" applyFont="1" applyBorder="1" applyAlignment="1">
      <alignment vertical="center" wrapText="1"/>
    </xf>
    <xf numFmtId="9" fontId="37" fillId="0" borderId="23" xfId="43" applyFont="1" applyBorder="1" applyAlignment="1">
      <alignment horizontal="center" vertical="center"/>
    </xf>
    <xf numFmtId="0" fontId="37" fillId="0" borderId="24" xfId="0" applyFont="1" applyBorder="1" applyAlignment="1">
      <alignment horizontal="center" vertical="center"/>
    </xf>
    <xf numFmtId="0" fontId="44" fillId="0" borderId="0" xfId="0" applyFont="1" applyAlignment="1">
      <alignment horizontal="center"/>
    </xf>
    <xf numFmtId="0" fontId="16" fillId="0" borderId="0" xfId="0" applyFont="1" applyAlignment="1">
      <alignment horizontal="center" vertical="center"/>
    </xf>
    <xf numFmtId="0" fontId="23" fillId="34" borderId="10" xfId="0" applyFont="1" applyFill="1" applyBorder="1"/>
    <xf numFmtId="0" fontId="37" fillId="34" borderId="10" xfId="0" applyFont="1" applyFill="1" applyBorder="1" applyAlignment="1">
      <alignment horizontal="center" vertical="center"/>
    </xf>
    <xf numFmtId="0" fontId="45" fillId="34" borderId="10" xfId="0" applyFont="1" applyFill="1" applyBorder="1" applyAlignment="1">
      <alignment horizontal="center" vertical="center"/>
    </xf>
    <xf numFmtId="0" fontId="23" fillId="34" borderId="10" xfId="0" applyFont="1" applyFill="1" applyBorder="1" applyAlignment="1">
      <alignment horizontal="center" vertical="center"/>
    </xf>
    <xf numFmtId="10" fontId="37" fillId="34" borderId="10" xfId="43" applyNumberFormat="1" applyFont="1" applyFill="1" applyBorder="1" applyAlignment="1">
      <alignment horizontal="center" vertical="center"/>
    </xf>
    <xf numFmtId="10" fontId="23" fillId="34" borderId="10" xfId="43" applyNumberFormat="1" applyFont="1" applyFill="1" applyBorder="1" applyAlignment="1">
      <alignment horizontal="center" vertical="center"/>
    </xf>
    <xf numFmtId="0" fontId="23" fillId="34" borderId="10" xfId="0" applyFont="1" applyFill="1" applyBorder="1" applyAlignment="1"/>
    <xf numFmtId="0" fontId="23" fillId="34" borderId="10" xfId="0" applyFont="1" applyFill="1" applyBorder="1" applyAlignment="1">
      <alignment horizontal="center"/>
    </xf>
    <xf numFmtId="0" fontId="37" fillId="37" borderId="21" xfId="0" applyFont="1" applyFill="1" applyBorder="1" applyAlignment="1">
      <alignment vertical="center" wrapText="1"/>
    </xf>
    <xf numFmtId="0" fontId="25" fillId="34" borderId="10" xfId="0" applyFont="1" applyFill="1" applyBorder="1" applyAlignment="1">
      <alignment horizontal="center"/>
    </xf>
  </cellXfs>
  <cellStyles count="55">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Migliaia 2" xfId="46"/>
    <cellStyle name="Neutrale" xfId="8" builtinId="28" customBuiltin="1"/>
    <cellStyle name="Normale" xfId="0" builtinId="0"/>
    <cellStyle name="Normale 11" xfId="50"/>
    <cellStyle name="Normale 15 8" xfId="51"/>
    <cellStyle name="Normale 2" xfId="47"/>
    <cellStyle name="Normale 2 2" xfId="48"/>
    <cellStyle name="Normale 3" xfId="42"/>
    <cellStyle name="Normale 38" xfId="49"/>
    <cellStyle name="Normale 4" xfId="45"/>
    <cellStyle name="Normale 4 2" xfId="53"/>
    <cellStyle name="Normale 6" xfId="44"/>
    <cellStyle name="Normale 7" xfId="54"/>
    <cellStyle name="Nota" xfId="15" builtinId="10" customBuiltin="1"/>
    <cellStyle name="Output" xfId="10" builtinId="21" customBuiltin="1"/>
    <cellStyle name="Percentuale" xfId="43" builtinId="5"/>
    <cellStyle name="Percentuale 2 2" xfId="52"/>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6"/>
  <sheetViews>
    <sheetView zoomScale="120" zoomScaleNormal="120" workbookViewId="0">
      <pane xSplit="1" ySplit="13" topLeftCell="M42" activePane="bottomRight" state="frozen"/>
      <selection pane="topRight" activeCell="B1" sqref="B1"/>
      <selection pane="bottomLeft" activeCell="A10" sqref="A10"/>
      <selection pane="bottomRight" activeCell="P44" sqref="P44"/>
    </sheetView>
  </sheetViews>
  <sheetFormatPr defaultColWidth="38" defaultRowHeight="13.5" x14ac:dyDescent="0.25"/>
  <cols>
    <col min="1" max="1" width="23.28515625" style="8" customWidth="1"/>
    <col min="2" max="2" width="49.140625" style="8" bestFit="1" customWidth="1"/>
    <col min="3" max="3" width="36" style="8" customWidth="1"/>
    <col min="4" max="4" width="23" style="8" customWidth="1"/>
    <col min="5" max="5" width="59.42578125" style="8" customWidth="1"/>
    <col min="6" max="6" width="68.7109375" style="16" customWidth="1"/>
    <col min="7" max="7" width="86.5703125" style="16" customWidth="1"/>
    <col min="8" max="9" width="38" style="8"/>
    <col min="10" max="10" width="50.7109375" style="8" customWidth="1"/>
    <col min="11" max="11" width="57.7109375" style="8" customWidth="1"/>
    <col min="12" max="14" width="38" style="8"/>
    <col min="15" max="15" width="43.85546875" style="8" customWidth="1"/>
    <col min="16" max="16" width="50.5703125" style="226" customWidth="1"/>
    <col min="17" max="16384" width="38" style="8"/>
  </cols>
  <sheetData>
    <row r="1" spans="1:16" x14ac:dyDescent="0.25">
      <c r="A1" s="1" t="s">
        <v>159</v>
      </c>
      <c r="B1" s="5" t="s">
        <v>59</v>
      </c>
    </row>
    <row r="2" spans="1:16" ht="16.5" customHeight="1" x14ac:dyDescent="0.25">
      <c r="A2" s="1" t="s">
        <v>8</v>
      </c>
      <c r="B2" s="2">
        <v>45105</v>
      </c>
    </row>
    <row r="3" spans="1:16" ht="18" customHeight="1" x14ac:dyDescent="0.25">
      <c r="A3" s="1" t="s">
        <v>10</v>
      </c>
      <c r="B3" s="2" t="s">
        <v>11</v>
      </c>
    </row>
    <row r="4" spans="1:16" ht="18" customHeight="1" x14ac:dyDescent="0.25">
      <c r="A4" s="1" t="s">
        <v>50</v>
      </c>
      <c r="B4" s="7" t="s">
        <v>1</v>
      </c>
    </row>
    <row r="5" spans="1:16" ht="18" customHeight="1" x14ac:dyDescent="0.25">
      <c r="A5" s="1" t="s">
        <v>160</v>
      </c>
      <c r="B5" s="7" t="s">
        <v>141</v>
      </c>
    </row>
    <row r="6" spans="1:16" ht="18" customHeight="1" x14ac:dyDescent="0.25">
      <c r="A6" s="1" t="s">
        <v>8</v>
      </c>
      <c r="B6" s="7" t="s">
        <v>142</v>
      </c>
    </row>
    <row r="7" spans="1:16" ht="18" customHeight="1" x14ac:dyDescent="0.25">
      <c r="A7" s="1" t="s">
        <v>10</v>
      </c>
      <c r="B7" s="2" t="s">
        <v>11</v>
      </c>
    </row>
    <row r="8" spans="1:16" ht="18" customHeight="1" x14ac:dyDescent="0.25">
      <c r="A8" s="1" t="s">
        <v>50</v>
      </c>
      <c r="B8" s="7" t="s">
        <v>1</v>
      </c>
    </row>
    <row r="9" spans="1:16" ht="18" customHeight="1" x14ac:dyDescent="0.25">
      <c r="A9" s="1" t="s">
        <v>161</v>
      </c>
      <c r="B9" s="7" t="s">
        <v>162</v>
      </c>
    </row>
    <row r="10" spans="1:16" ht="18" customHeight="1" x14ac:dyDescent="0.25">
      <c r="A10" s="1" t="s">
        <v>8</v>
      </c>
      <c r="B10" s="7">
        <v>45330</v>
      </c>
    </row>
    <row r="11" spans="1:16" ht="18" customHeight="1" x14ac:dyDescent="0.25">
      <c r="A11" s="1" t="s">
        <v>10</v>
      </c>
      <c r="B11" s="2" t="s">
        <v>11</v>
      </c>
    </row>
    <row r="12" spans="1:16" ht="18" customHeight="1" thickBot="1" x14ac:dyDescent="0.3">
      <c r="A12" s="198" t="s">
        <v>50</v>
      </c>
      <c r="B12" s="7" t="s">
        <v>1</v>
      </c>
    </row>
    <row r="13" spans="1:16" ht="112.15" customHeight="1" thickBot="1" x14ac:dyDescent="0.3">
      <c r="A13" s="214" t="s">
        <v>0</v>
      </c>
      <c r="B13" s="215" t="s">
        <v>60</v>
      </c>
      <c r="C13" s="216" t="s">
        <v>91</v>
      </c>
      <c r="D13" s="217" t="s">
        <v>5</v>
      </c>
      <c r="E13" s="218" t="s">
        <v>116</v>
      </c>
      <c r="F13" s="219" t="s">
        <v>4</v>
      </c>
      <c r="G13" s="222" t="s">
        <v>9</v>
      </c>
      <c r="H13" s="216" t="s">
        <v>120</v>
      </c>
      <c r="I13" s="217" t="s">
        <v>121</v>
      </c>
      <c r="J13" s="218" t="s">
        <v>143</v>
      </c>
      <c r="K13" s="219" t="s">
        <v>144</v>
      </c>
      <c r="L13" s="220" t="s">
        <v>140</v>
      </c>
      <c r="M13" s="216" t="s">
        <v>169</v>
      </c>
      <c r="N13" s="217" t="s">
        <v>164</v>
      </c>
      <c r="O13" s="218" t="s">
        <v>170</v>
      </c>
      <c r="P13" s="221" t="s">
        <v>171</v>
      </c>
    </row>
    <row r="14" spans="1:16" ht="36" customHeight="1" x14ac:dyDescent="0.25">
      <c r="A14" s="206" t="s">
        <v>13</v>
      </c>
      <c r="B14" s="207">
        <v>1</v>
      </c>
      <c r="C14" s="208">
        <v>1</v>
      </c>
      <c r="D14" s="209" t="s">
        <v>6</v>
      </c>
      <c r="E14" s="210"/>
      <c r="F14" s="211"/>
      <c r="G14" s="223"/>
      <c r="H14" s="212">
        <v>1</v>
      </c>
      <c r="I14" s="33" t="s">
        <v>6</v>
      </c>
      <c r="J14" s="213"/>
      <c r="K14" s="213"/>
      <c r="L14" s="62"/>
      <c r="M14" s="212">
        <v>1</v>
      </c>
      <c r="N14" s="33" t="s">
        <v>6</v>
      </c>
      <c r="O14" s="213"/>
      <c r="P14" s="227"/>
    </row>
    <row r="15" spans="1:16" ht="24" customHeight="1" x14ac:dyDescent="0.25">
      <c r="A15" s="199" t="s">
        <v>14</v>
      </c>
      <c r="B15" s="200">
        <v>1</v>
      </c>
      <c r="C15" s="185">
        <v>1</v>
      </c>
      <c r="D15" s="3" t="s">
        <v>55</v>
      </c>
      <c r="E15" s="4"/>
      <c r="F15" s="17"/>
      <c r="G15" s="177"/>
      <c r="H15" s="171">
        <v>1</v>
      </c>
      <c r="I15" s="33" t="s">
        <v>6</v>
      </c>
      <c r="J15" s="33"/>
      <c r="K15" s="33"/>
      <c r="L15" s="33"/>
      <c r="M15" s="171">
        <v>1</v>
      </c>
      <c r="N15" s="33" t="s">
        <v>6</v>
      </c>
      <c r="O15" s="33"/>
      <c r="P15" s="228"/>
    </row>
    <row r="16" spans="1:16" ht="28.5" customHeight="1" x14ac:dyDescent="0.25">
      <c r="A16" s="199" t="s">
        <v>15</v>
      </c>
      <c r="B16" s="200">
        <v>1</v>
      </c>
      <c r="C16" s="185">
        <v>1</v>
      </c>
      <c r="D16" s="3" t="s">
        <v>55</v>
      </c>
      <c r="E16" s="4"/>
      <c r="F16" s="17"/>
      <c r="G16" s="177"/>
      <c r="H16" s="171">
        <v>1</v>
      </c>
      <c r="I16" s="33" t="s">
        <v>6</v>
      </c>
      <c r="J16" s="33"/>
      <c r="K16" s="33"/>
      <c r="L16" s="33"/>
      <c r="M16" s="171">
        <v>1</v>
      </c>
      <c r="N16" s="33" t="s">
        <v>6</v>
      </c>
      <c r="O16" s="33"/>
      <c r="P16" s="228"/>
    </row>
    <row r="17" spans="1:16" ht="121.9" customHeight="1" x14ac:dyDescent="0.25">
      <c r="A17" s="199" t="s">
        <v>16</v>
      </c>
      <c r="B17" s="200">
        <v>1</v>
      </c>
      <c r="C17" s="185">
        <v>1</v>
      </c>
      <c r="D17" s="3" t="s">
        <v>6</v>
      </c>
      <c r="E17" s="18" t="s">
        <v>89</v>
      </c>
      <c r="F17" s="24" t="s">
        <v>90</v>
      </c>
      <c r="G17" s="177"/>
      <c r="H17" s="171">
        <v>1</v>
      </c>
      <c r="I17" s="33" t="s">
        <v>6</v>
      </c>
      <c r="J17" s="18" t="s">
        <v>146</v>
      </c>
      <c r="K17" s="123" t="s">
        <v>145</v>
      </c>
      <c r="L17" s="33"/>
      <c r="M17" s="171">
        <v>1</v>
      </c>
      <c r="N17" s="33" t="s">
        <v>6</v>
      </c>
      <c r="O17" s="18" t="s">
        <v>146</v>
      </c>
      <c r="P17" s="231" t="s">
        <v>172</v>
      </c>
    </row>
    <row r="18" spans="1:16" x14ac:dyDescent="0.25">
      <c r="A18" s="199" t="s">
        <v>17</v>
      </c>
      <c r="B18" s="200">
        <v>1</v>
      </c>
      <c r="C18" s="185">
        <v>1</v>
      </c>
      <c r="D18" s="12" t="s">
        <v>6</v>
      </c>
      <c r="E18" s="20"/>
      <c r="F18" s="21"/>
      <c r="G18" s="177"/>
      <c r="H18" s="171">
        <v>1</v>
      </c>
      <c r="I18" s="33" t="s">
        <v>6</v>
      </c>
      <c r="J18" s="33"/>
      <c r="K18" s="33"/>
      <c r="L18" s="33"/>
      <c r="M18" s="171">
        <v>1</v>
      </c>
      <c r="N18" s="33" t="s">
        <v>6</v>
      </c>
      <c r="O18" s="33"/>
      <c r="P18" s="228"/>
    </row>
    <row r="19" spans="1:16" x14ac:dyDescent="0.25">
      <c r="A19" s="199" t="s">
        <v>18</v>
      </c>
      <c r="B19" s="200">
        <v>1</v>
      </c>
      <c r="C19" s="185">
        <v>1</v>
      </c>
      <c r="D19" s="12" t="s">
        <v>6</v>
      </c>
      <c r="E19" s="20"/>
      <c r="F19" s="21"/>
      <c r="G19" s="177"/>
      <c r="H19" s="171">
        <v>1</v>
      </c>
      <c r="I19" s="33" t="s">
        <v>6</v>
      </c>
      <c r="J19" s="33"/>
      <c r="K19" s="33"/>
      <c r="L19" s="33"/>
      <c r="M19" s="171">
        <v>1</v>
      </c>
      <c r="N19" s="33" t="s">
        <v>6</v>
      </c>
      <c r="O19" s="33"/>
      <c r="P19" s="228"/>
    </row>
    <row r="20" spans="1:16" x14ac:dyDescent="0.25">
      <c r="A20" s="199" t="s">
        <v>19</v>
      </c>
      <c r="B20" s="200">
        <v>1</v>
      </c>
      <c r="C20" s="185">
        <v>1</v>
      </c>
      <c r="D20" s="12" t="s">
        <v>6</v>
      </c>
      <c r="E20" s="20"/>
      <c r="F20" s="13"/>
      <c r="G20" s="177"/>
      <c r="H20" s="171">
        <v>1</v>
      </c>
      <c r="I20" s="33" t="s">
        <v>6</v>
      </c>
      <c r="J20" s="33"/>
      <c r="K20" s="33"/>
      <c r="L20" s="33"/>
      <c r="M20" s="171">
        <v>1</v>
      </c>
      <c r="N20" s="33" t="s">
        <v>6</v>
      </c>
      <c r="O20" s="33"/>
      <c r="P20" s="228"/>
    </row>
    <row r="21" spans="1:16" x14ac:dyDescent="0.25">
      <c r="A21" s="199" t="s">
        <v>20</v>
      </c>
      <c r="B21" s="200">
        <v>1</v>
      </c>
      <c r="C21" s="186">
        <v>1</v>
      </c>
      <c r="D21" s="12" t="s">
        <v>6</v>
      </c>
      <c r="E21" s="20"/>
      <c r="F21" s="21"/>
      <c r="G21" s="177"/>
      <c r="H21" s="171">
        <v>1</v>
      </c>
      <c r="I21" s="33" t="s">
        <v>6</v>
      </c>
      <c r="J21" s="33"/>
      <c r="K21" s="33"/>
      <c r="L21" s="33"/>
      <c r="M21" s="171">
        <v>1</v>
      </c>
      <c r="N21" s="33" t="s">
        <v>6</v>
      </c>
      <c r="O21" s="33"/>
      <c r="P21" s="228"/>
    </row>
    <row r="22" spans="1:16" ht="27" x14ac:dyDescent="0.25">
      <c r="A22" s="199" t="s">
        <v>21</v>
      </c>
      <c r="B22" s="200">
        <v>1</v>
      </c>
      <c r="C22" s="185">
        <v>1</v>
      </c>
      <c r="D22" s="12" t="s">
        <v>6</v>
      </c>
      <c r="E22" s="20"/>
      <c r="F22" s="24" t="s">
        <v>78</v>
      </c>
      <c r="G22" s="177"/>
      <c r="H22" s="171">
        <v>1</v>
      </c>
      <c r="I22" s="33" t="s">
        <v>6</v>
      </c>
      <c r="J22" s="33"/>
      <c r="K22" s="33"/>
      <c r="L22" s="33"/>
      <c r="M22" s="171">
        <v>1</v>
      </c>
      <c r="N22" s="33" t="s">
        <v>6</v>
      </c>
      <c r="O22" s="33"/>
      <c r="P22" s="232" t="s">
        <v>78</v>
      </c>
    </row>
    <row r="23" spans="1:16" x14ac:dyDescent="0.25">
      <c r="A23" s="199" t="s">
        <v>22</v>
      </c>
      <c r="B23" s="200">
        <v>1</v>
      </c>
      <c r="C23" s="185">
        <v>1</v>
      </c>
      <c r="D23" s="12" t="s">
        <v>6</v>
      </c>
      <c r="E23" s="20"/>
      <c r="F23" s="23"/>
      <c r="G23" s="177"/>
      <c r="H23" s="171">
        <v>1</v>
      </c>
      <c r="I23" s="33" t="s">
        <v>6</v>
      </c>
      <c r="J23" s="33"/>
      <c r="K23" s="33"/>
      <c r="L23" s="33"/>
      <c r="M23" s="171">
        <v>1</v>
      </c>
      <c r="N23" s="33" t="s">
        <v>6</v>
      </c>
      <c r="O23" s="33"/>
      <c r="P23" s="228"/>
    </row>
    <row r="24" spans="1:16" ht="138" customHeight="1" x14ac:dyDescent="0.25">
      <c r="A24" s="199" t="s">
        <v>23</v>
      </c>
      <c r="B24" s="200">
        <v>1</v>
      </c>
      <c r="C24" s="185">
        <v>1</v>
      </c>
      <c r="D24" s="14" t="s">
        <v>57</v>
      </c>
      <c r="E24" s="19" t="s">
        <v>79</v>
      </c>
      <c r="F24" s="22" t="s">
        <v>99</v>
      </c>
      <c r="G24" s="178" t="s">
        <v>125</v>
      </c>
      <c r="H24" s="171">
        <v>1</v>
      </c>
      <c r="I24" s="33" t="s">
        <v>6</v>
      </c>
      <c r="J24" s="19" t="s">
        <v>79</v>
      </c>
      <c r="K24" s="123" t="s">
        <v>147</v>
      </c>
      <c r="L24" s="33"/>
      <c r="M24" s="171">
        <v>1</v>
      </c>
      <c r="N24" s="33" t="s">
        <v>6</v>
      </c>
      <c r="O24" s="19" t="s">
        <v>173</v>
      </c>
      <c r="P24" s="231" t="s">
        <v>147</v>
      </c>
    </row>
    <row r="25" spans="1:16" x14ac:dyDescent="0.25">
      <c r="A25" s="199" t="s">
        <v>24</v>
      </c>
      <c r="B25" s="200">
        <v>1</v>
      </c>
      <c r="C25" s="185">
        <v>1</v>
      </c>
      <c r="D25" s="12" t="s">
        <v>6</v>
      </c>
      <c r="E25" s="20"/>
      <c r="F25" s="25"/>
      <c r="G25" s="177"/>
      <c r="H25" s="171">
        <v>1</v>
      </c>
      <c r="I25" s="33" t="s">
        <v>6</v>
      </c>
      <c r="J25" s="33"/>
      <c r="K25" s="33"/>
      <c r="L25" s="33"/>
      <c r="M25" s="171">
        <v>1</v>
      </c>
      <c r="N25" s="33" t="s">
        <v>6</v>
      </c>
      <c r="O25" s="33"/>
      <c r="P25" s="228"/>
    </row>
    <row r="26" spans="1:16" x14ac:dyDescent="0.25">
      <c r="A26" s="199" t="s">
        <v>25</v>
      </c>
      <c r="B26" s="200">
        <v>1</v>
      </c>
      <c r="C26" s="185">
        <v>1</v>
      </c>
      <c r="D26" s="12" t="s">
        <v>6</v>
      </c>
      <c r="E26" s="20"/>
      <c r="F26" s="23"/>
      <c r="G26" s="177"/>
      <c r="H26" s="171">
        <v>1</v>
      </c>
      <c r="I26" s="33" t="s">
        <v>6</v>
      </c>
      <c r="J26" s="33"/>
      <c r="K26" s="33"/>
      <c r="L26" s="33"/>
      <c r="M26" s="171">
        <v>1</v>
      </c>
      <c r="N26" s="33" t="s">
        <v>6</v>
      </c>
      <c r="O26" s="33"/>
      <c r="P26" s="228"/>
    </row>
    <row r="27" spans="1:16" x14ac:dyDescent="0.25">
      <c r="A27" s="199" t="s">
        <v>26</v>
      </c>
      <c r="B27" s="200">
        <v>1</v>
      </c>
      <c r="C27" s="185">
        <v>1</v>
      </c>
      <c r="D27" s="12" t="s">
        <v>6</v>
      </c>
      <c r="E27" s="20"/>
      <c r="F27" s="23"/>
      <c r="G27" s="177"/>
      <c r="H27" s="171">
        <v>1</v>
      </c>
      <c r="I27" s="33" t="s">
        <v>6</v>
      </c>
      <c r="J27" s="33"/>
      <c r="K27" s="33"/>
      <c r="L27" s="33"/>
      <c r="M27" s="171">
        <v>1</v>
      </c>
      <c r="N27" s="33" t="s">
        <v>6</v>
      </c>
      <c r="O27" s="33"/>
      <c r="P27" s="228"/>
    </row>
    <row r="28" spans="1:16" ht="47.25" customHeight="1" x14ac:dyDescent="0.25">
      <c r="A28" s="199" t="s">
        <v>27</v>
      </c>
      <c r="B28" s="200">
        <v>0.75</v>
      </c>
      <c r="C28" s="187">
        <v>0.98300531961586401</v>
      </c>
      <c r="D28" s="14" t="s">
        <v>56</v>
      </c>
      <c r="E28" s="20"/>
      <c r="F28" s="25" t="s">
        <v>94</v>
      </c>
      <c r="G28" s="179" t="s">
        <v>126</v>
      </c>
      <c r="H28" s="172">
        <v>0.9835495707438684</v>
      </c>
      <c r="I28" s="33" t="s">
        <v>6</v>
      </c>
      <c r="J28" s="33"/>
      <c r="K28" s="38" t="s">
        <v>148</v>
      </c>
      <c r="L28" s="33"/>
      <c r="M28" s="172">
        <v>0.98363353113129937</v>
      </c>
      <c r="N28" s="33" t="s">
        <v>6</v>
      </c>
      <c r="O28" s="33"/>
      <c r="P28" s="228"/>
    </row>
    <row r="29" spans="1:16" ht="21.75" customHeight="1" x14ac:dyDescent="0.25">
      <c r="A29" s="199" t="s">
        <v>28</v>
      </c>
      <c r="B29" s="200">
        <v>0.75</v>
      </c>
      <c r="C29" s="187">
        <v>0.84595937428676771</v>
      </c>
      <c r="D29" s="12" t="s">
        <v>6</v>
      </c>
      <c r="E29" s="20"/>
      <c r="F29" s="29" t="s">
        <v>80</v>
      </c>
      <c r="G29" s="177"/>
      <c r="H29" s="172">
        <v>0.84595937428676771</v>
      </c>
      <c r="I29" s="33" t="s">
        <v>6</v>
      </c>
      <c r="J29" s="33"/>
      <c r="K29" s="33"/>
      <c r="L29" s="33"/>
      <c r="M29" s="172">
        <v>0.84647026904024225</v>
      </c>
      <c r="N29" s="33" t="s">
        <v>6</v>
      </c>
      <c r="O29" s="33"/>
      <c r="P29" s="228"/>
    </row>
    <row r="30" spans="1:16" ht="27" x14ac:dyDescent="0.25">
      <c r="A30" s="199" t="s">
        <v>29</v>
      </c>
      <c r="B30" s="201" t="s">
        <v>62</v>
      </c>
      <c r="C30" s="188">
        <v>0.99971909619199772</v>
      </c>
      <c r="D30" s="12" t="s">
        <v>6</v>
      </c>
      <c r="E30" s="20"/>
      <c r="F30" s="23"/>
      <c r="G30" s="177"/>
      <c r="H30" s="171">
        <v>0.99971909619199772</v>
      </c>
      <c r="I30" s="33" t="s">
        <v>6</v>
      </c>
      <c r="J30" s="33"/>
      <c r="K30" s="33"/>
      <c r="L30" s="33"/>
      <c r="M30" s="171">
        <v>0.99971993208353027</v>
      </c>
      <c r="N30" s="33" t="s">
        <v>6</v>
      </c>
      <c r="O30" s="33"/>
      <c r="P30" s="228"/>
    </row>
    <row r="31" spans="1:16" ht="54" x14ac:dyDescent="0.25">
      <c r="A31" s="199" t="s">
        <v>30</v>
      </c>
      <c r="B31" s="201" t="s">
        <v>63</v>
      </c>
      <c r="C31" s="189">
        <v>5.7620393616460965E-2</v>
      </c>
      <c r="D31" s="26" t="s">
        <v>55</v>
      </c>
      <c r="E31" s="20"/>
      <c r="F31" s="22" t="s">
        <v>66</v>
      </c>
      <c r="G31" s="179" t="s">
        <v>126</v>
      </c>
      <c r="H31" s="172">
        <v>5.7620393616460965E-2</v>
      </c>
      <c r="I31" s="33" t="s">
        <v>6</v>
      </c>
      <c r="J31" s="33"/>
      <c r="K31" s="38" t="s">
        <v>132</v>
      </c>
      <c r="L31" s="33"/>
      <c r="M31" s="172">
        <v>6.2122564721945071E-2</v>
      </c>
      <c r="N31" s="33" t="s">
        <v>6</v>
      </c>
      <c r="O31" s="33"/>
      <c r="P31" s="228"/>
    </row>
    <row r="32" spans="1:16" ht="40.5" x14ac:dyDescent="0.25">
      <c r="A32" s="199" t="s">
        <v>31</v>
      </c>
      <c r="B32" s="201" t="s">
        <v>63</v>
      </c>
      <c r="C32" s="190">
        <v>1</v>
      </c>
      <c r="D32" s="26" t="s">
        <v>55</v>
      </c>
      <c r="E32" s="20"/>
      <c r="F32" s="22" t="s">
        <v>81</v>
      </c>
      <c r="G32" s="179" t="s">
        <v>126</v>
      </c>
      <c r="H32" s="172">
        <v>5.7620393616460965E-2</v>
      </c>
      <c r="I32" s="33" t="s">
        <v>6</v>
      </c>
      <c r="J32" s="33"/>
      <c r="K32" s="38" t="s">
        <v>151</v>
      </c>
      <c r="L32" s="33"/>
      <c r="M32" s="172">
        <v>6.2122564721945071E-2</v>
      </c>
      <c r="N32" s="33" t="s">
        <v>6</v>
      </c>
      <c r="O32" s="33"/>
      <c r="P32" s="228"/>
    </row>
    <row r="33" spans="1:16" x14ac:dyDescent="0.25">
      <c r="A33" s="199" t="s">
        <v>32</v>
      </c>
      <c r="B33" s="200">
        <v>1</v>
      </c>
      <c r="C33" s="191">
        <v>1</v>
      </c>
      <c r="D33" s="12" t="s">
        <v>6</v>
      </c>
      <c r="E33" s="20"/>
      <c r="F33" s="22"/>
      <c r="G33" s="177"/>
      <c r="H33" s="171">
        <v>1</v>
      </c>
      <c r="I33" s="33" t="s">
        <v>6</v>
      </c>
      <c r="J33" s="33"/>
      <c r="K33" s="33"/>
      <c r="L33" s="33"/>
      <c r="M33" s="171">
        <v>1</v>
      </c>
      <c r="N33" s="33" t="s">
        <v>6</v>
      </c>
      <c r="O33" s="33"/>
      <c r="P33" s="228"/>
    </row>
    <row r="34" spans="1:16" x14ac:dyDescent="0.25">
      <c r="A34" s="199" t="s">
        <v>33</v>
      </c>
      <c r="B34" s="200">
        <v>1</v>
      </c>
      <c r="C34" s="192">
        <v>1</v>
      </c>
      <c r="D34" s="12" t="s">
        <v>6</v>
      </c>
      <c r="E34" s="20"/>
      <c r="F34" s="23"/>
      <c r="G34" s="177"/>
      <c r="H34" s="171">
        <v>1</v>
      </c>
      <c r="I34" s="33" t="s">
        <v>6</v>
      </c>
      <c r="J34" s="33"/>
      <c r="K34" s="33"/>
      <c r="L34" s="33"/>
      <c r="M34" s="171">
        <v>1</v>
      </c>
      <c r="N34" s="33" t="s">
        <v>6</v>
      </c>
      <c r="O34" s="33"/>
      <c r="P34" s="228"/>
    </row>
    <row r="35" spans="1:16" ht="27" x14ac:dyDescent="0.25">
      <c r="A35" s="199" t="s">
        <v>34</v>
      </c>
      <c r="B35" s="200">
        <v>0.75</v>
      </c>
      <c r="C35" s="189">
        <v>0.75377025579803014</v>
      </c>
      <c r="D35" s="14" t="s">
        <v>56</v>
      </c>
      <c r="E35" s="20"/>
      <c r="F35" s="22" t="s">
        <v>100</v>
      </c>
      <c r="G35" s="179" t="s">
        <v>126</v>
      </c>
      <c r="H35" s="172">
        <v>0.75873874190206991</v>
      </c>
      <c r="I35" s="33" t="s">
        <v>6</v>
      </c>
      <c r="J35" s="33"/>
      <c r="K35" s="38" t="s">
        <v>151</v>
      </c>
      <c r="L35" s="33"/>
      <c r="M35" s="171">
        <v>0.75921160881513772</v>
      </c>
      <c r="N35" s="33" t="s">
        <v>6</v>
      </c>
      <c r="O35" s="33"/>
      <c r="P35" s="228"/>
    </row>
    <row r="36" spans="1:16" ht="54" x14ac:dyDescent="0.25">
      <c r="A36" s="199" t="s">
        <v>35</v>
      </c>
      <c r="B36" s="200">
        <v>1</v>
      </c>
      <c r="C36" s="189">
        <v>1</v>
      </c>
      <c r="D36" s="12" t="s">
        <v>6</v>
      </c>
      <c r="E36" s="27"/>
      <c r="F36" s="24" t="s">
        <v>87</v>
      </c>
      <c r="G36" s="180"/>
      <c r="H36" s="171">
        <v>1</v>
      </c>
      <c r="I36" s="33" t="s">
        <v>6</v>
      </c>
      <c r="J36" s="33"/>
      <c r="K36" s="33"/>
      <c r="L36" s="33"/>
      <c r="M36" s="171">
        <v>1</v>
      </c>
      <c r="N36" s="33" t="s">
        <v>6</v>
      </c>
      <c r="O36" s="33"/>
      <c r="P36" s="228"/>
    </row>
    <row r="37" spans="1:16" ht="54.75" customHeight="1" x14ac:dyDescent="0.25">
      <c r="A37" s="199" t="s">
        <v>36</v>
      </c>
      <c r="B37" s="200">
        <v>1</v>
      </c>
      <c r="C37" s="191">
        <v>1</v>
      </c>
      <c r="D37" s="12" t="s">
        <v>6</v>
      </c>
      <c r="E37" s="19" t="s">
        <v>82</v>
      </c>
      <c r="F37" s="21"/>
      <c r="G37" s="177"/>
      <c r="H37" s="171">
        <v>1</v>
      </c>
      <c r="I37" s="33" t="s">
        <v>6</v>
      </c>
      <c r="J37" s="19" t="s">
        <v>82</v>
      </c>
      <c r="K37" s="21"/>
      <c r="L37" s="33"/>
      <c r="M37" s="171">
        <v>1</v>
      </c>
      <c r="N37" s="33" t="s">
        <v>6</v>
      </c>
      <c r="O37" s="19" t="s">
        <v>174</v>
      </c>
      <c r="P37" s="228"/>
    </row>
    <row r="38" spans="1:16" ht="101.25" customHeight="1" x14ac:dyDescent="0.25">
      <c r="A38" s="199" t="s">
        <v>37</v>
      </c>
      <c r="B38" s="200">
        <v>1</v>
      </c>
      <c r="C38" s="191">
        <v>1</v>
      </c>
      <c r="D38" s="12" t="s">
        <v>6</v>
      </c>
      <c r="E38" s="12"/>
      <c r="F38" s="20" t="s">
        <v>85</v>
      </c>
      <c r="G38" s="177"/>
      <c r="H38" s="171">
        <v>1</v>
      </c>
      <c r="I38" s="33" t="s">
        <v>6</v>
      </c>
      <c r="J38" s="12"/>
      <c r="K38" s="19" t="s">
        <v>155</v>
      </c>
      <c r="L38" s="19" t="s">
        <v>180</v>
      </c>
      <c r="M38" s="171">
        <v>1</v>
      </c>
      <c r="N38" s="33" t="s">
        <v>6</v>
      </c>
      <c r="O38" s="12"/>
      <c r="P38" s="184" t="s">
        <v>178</v>
      </c>
    </row>
    <row r="39" spans="1:16" ht="61.5" customHeight="1" x14ac:dyDescent="0.25">
      <c r="A39" s="199" t="s">
        <v>38</v>
      </c>
      <c r="B39" s="200">
        <v>1</v>
      </c>
      <c r="C39" s="191">
        <v>1</v>
      </c>
      <c r="D39" s="12" t="s">
        <v>6</v>
      </c>
      <c r="E39" s="28" t="s">
        <v>84</v>
      </c>
      <c r="F39" s="30"/>
      <c r="G39" s="177"/>
      <c r="H39" s="171">
        <v>1</v>
      </c>
      <c r="I39" s="33" t="s">
        <v>6</v>
      </c>
      <c r="J39" s="28" t="s">
        <v>84</v>
      </c>
      <c r="K39" s="30"/>
      <c r="L39" s="33"/>
      <c r="M39" s="171">
        <v>1</v>
      </c>
      <c r="N39" s="33" t="s">
        <v>6</v>
      </c>
      <c r="O39" s="28" t="s">
        <v>175</v>
      </c>
      <c r="P39" s="228"/>
    </row>
    <row r="40" spans="1:16" ht="67.5" x14ac:dyDescent="0.25">
      <c r="A40" s="199" t="s">
        <v>39</v>
      </c>
      <c r="B40" s="200">
        <v>1</v>
      </c>
      <c r="C40" s="191">
        <v>1</v>
      </c>
      <c r="D40" s="12" t="s">
        <v>6</v>
      </c>
      <c r="E40" s="28" t="s">
        <v>83</v>
      </c>
      <c r="F40" s="31"/>
      <c r="G40" s="177"/>
      <c r="H40" s="171">
        <v>1</v>
      </c>
      <c r="I40" s="33" t="s">
        <v>6</v>
      </c>
      <c r="J40" s="28" t="s">
        <v>83</v>
      </c>
      <c r="K40" s="31"/>
      <c r="L40" s="33"/>
      <c r="M40" s="171">
        <v>1</v>
      </c>
      <c r="N40" s="33" t="s">
        <v>6</v>
      </c>
      <c r="O40" s="28" t="s">
        <v>176</v>
      </c>
      <c r="P40" s="228"/>
    </row>
    <row r="41" spans="1:16" ht="57" customHeight="1" x14ac:dyDescent="0.25">
      <c r="A41" s="199" t="s">
        <v>40</v>
      </c>
      <c r="B41" s="200">
        <v>1</v>
      </c>
      <c r="C41" s="191">
        <v>1</v>
      </c>
      <c r="D41" s="12" t="s">
        <v>6</v>
      </c>
      <c r="E41" s="28" t="s">
        <v>86</v>
      </c>
      <c r="F41" s="31"/>
      <c r="G41" s="177"/>
      <c r="H41" s="171">
        <v>1</v>
      </c>
      <c r="I41" s="33" t="s">
        <v>6</v>
      </c>
      <c r="J41" s="28" t="s">
        <v>149</v>
      </c>
      <c r="K41" s="19" t="s">
        <v>150</v>
      </c>
      <c r="L41" s="33"/>
      <c r="M41" s="171">
        <v>1</v>
      </c>
      <c r="N41" s="33" t="s">
        <v>6</v>
      </c>
      <c r="O41" s="28" t="s">
        <v>177</v>
      </c>
      <c r="P41" s="183" t="s">
        <v>179</v>
      </c>
    </row>
    <row r="42" spans="1:16" ht="31.15" customHeight="1" x14ac:dyDescent="0.25">
      <c r="A42" s="199" t="s">
        <v>41</v>
      </c>
      <c r="B42" s="200">
        <v>1</v>
      </c>
      <c r="C42" s="191">
        <v>1</v>
      </c>
      <c r="D42" s="12" t="s">
        <v>6</v>
      </c>
      <c r="E42" s="20"/>
      <c r="F42" s="13"/>
      <c r="G42" s="177"/>
      <c r="H42" s="171">
        <v>1</v>
      </c>
      <c r="I42" s="33" t="s">
        <v>6</v>
      </c>
      <c r="J42" s="33"/>
      <c r="K42" s="33"/>
      <c r="L42" s="33"/>
      <c r="M42" s="171">
        <v>1</v>
      </c>
      <c r="N42" s="33" t="s">
        <v>6</v>
      </c>
      <c r="O42" s="33"/>
      <c r="P42" s="228"/>
    </row>
    <row r="43" spans="1:16" s="9" customFormat="1" ht="39" customHeight="1" x14ac:dyDescent="0.25">
      <c r="A43" s="202" t="s">
        <v>52</v>
      </c>
      <c r="B43" s="174"/>
      <c r="C43" s="173"/>
      <c r="D43" s="32" t="s">
        <v>55</v>
      </c>
      <c r="E43" s="6"/>
      <c r="F43" s="15" t="s">
        <v>64</v>
      </c>
      <c r="G43" s="181" t="s">
        <v>126</v>
      </c>
      <c r="H43" s="173"/>
      <c r="I43" s="6"/>
      <c r="J43" s="6"/>
      <c r="K43" s="169" t="s">
        <v>151</v>
      </c>
      <c r="L43" s="229"/>
      <c r="M43" s="173"/>
      <c r="N43" s="6"/>
      <c r="O43" s="6"/>
      <c r="P43" s="229"/>
    </row>
    <row r="44" spans="1:16" s="9" customFormat="1" ht="121.5" x14ac:dyDescent="0.25">
      <c r="A44" s="202" t="s">
        <v>53</v>
      </c>
      <c r="B44" s="203"/>
      <c r="C44" s="193"/>
      <c r="D44" s="10"/>
      <c r="E44" s="10"/>
      <c r="F44" s="15" t="s">
        <v>88</v>
      </c>
      <c r="G44" s="182" t="s">
        <v>127</v>
      </c>
      <c r="H44" s="173"/>
      <c r="I44" s="6"/>
      <c r="J44" s="6"/>
      <c r="K44" s="170" t="s">
        <v>152</v>
      </c>
      <c r="L44" s="233"/>
      <c r="M44" s="173"/>
      <c r="N44" s="6"/>
      <c r="O44" s="6"/>
      <c r="P44" s="233" t="s">
        <v>199</v>
      </c>
    </row>
    <row r="45" spans="1:16" s="9" customFormat="1" ht="25.5" customHeight="1" x14ac:dyDescent="0.25">
      <c r="A45" s="202" t="s">
        <v>54</v>
      </c>
      <c r="B45" s="203"/>
      <c r="C45" s="193"/>
      <c r="D45" s="32" t="s">
        <v>55</v>
      </c>
      <c r="E45" s="10"/>
      <c r="F45" s="11" t="s">
        <v>61</v>
      </c>
      <c r="G45" s="181" t="s">
        <v>126</v>
      </c>
      <c r="H45" s="173"/>
      <c r="I45" s="6"/>
      <c r="J45" s="6"/>
      <c r="K45" s="169" t="s">
        <v>151</v>
      </c>
      <c r="L45" s="229"/>
      <c r="M45" s="173"/>
      <c r="N45" s="6"/>
      <c r="O45" s="6"/>
      <c r="P45" s="229"/>
    </row>
    <row r="46" spans="1:16" s="9" customFormat="1" ht="213.75" customHeight="1" thickBot="1" x14ac:dyDescent="0.3">
      <c r="A46" s="204" t="s">
        <v>119</v>
      </c>
      <c r="B46" s="205"/>
      <c r="C46" s="194"/>
      <c r="D46" s="195"/>
      <c r="E46" s="196"/>
      <c r="F46" s="197" t="s">
        <v>118</v>
      </c>
      <c r="G46" s="224" t="s">
        <v>128</v>
      </c>
      <c r="H46" s="175"/>
      <c r="I46" s="176"/>
      <c r="J46" s="176"/>
      <c r="K46" s="225" t="s">
        <v>158</v>
      </c>
      <c r="L46" s="230"/>
      <c r="M46" s="175"/>
      <c r="N46" s="176"/>
      <c r="O46" s="176"/>
      <c r="P46" s="230"/>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zoomScale="90" zoomScaleNormal="90" workbookViewId="0">
      <pane xSplit="1" ySplit="13" topLeftCell="G14" activePane="bottomRight" state="frozen"/>
      <selection pane="topRight" activeCell="B1" sqref="B1"/>
      <selection pane="bottomLeft" activeCell="A6" sqref="A6"/>
      <selection pane="bottomRight" activeCell="O14" sqref="O14"/>
    </sheetView>
  </sheetViews>
  <sheetFormatPr defaultColWidth="38" defaultRowHeight="12.75" x14ac:dyDescent="0.25"/>
  <cols>
    <col min="1" max="1" width="23.28515625" style="125" customWidth="1"/>
    <col min="2" max="2" width="36.42578125" style="125" customWidth="1"/>
    <col min="3" max="3" width="16.28515625" style="125" bestFit="1" customWidth="1"/>
    <col min="4" max="4" width="18.7109375" style="125" bestFit="1" customWidth="1"/>
    <col min="5" max="5" width="43.5703125" style="125" customWidth="1"/>
    <col min="6" max="6" width="68.7109375" style="158" customWidth="1"/>
    <col min="7" max="7" width="27.7109375" style="126" customWidth="1"/>
    <col min="8" max="8" width="24.28515625" style="125" customWidth="1"/>
    <col min="9" max="9" width="23.7109375" style="125" customWidth="1"/>
    <col min="10" max="10" width="30" style="125" customWidth="1"/>
    <col min="11" max="11" width="56.42578125" style="125" customWidth="1"/>
    <col min="12" max="16384" width="38" style="125"/>
  </cols>
  <sheetData>
    <row r="1" spans="1:15" ht="25.5" x14ac:dyDescent="0.25">
      <c r="A1" s="1" t="s">
        <v>159</v>
      </c>
      <c r="B1" s="124" t="s">
        <v>59</v>
      </c>
    </row>
    <row r="2" spans="1:15" ht="16.5" hidden="1" customHeight="1" x14ac:dyDescent="0.25">
      <c r="A2" s="1" t="s">
        <v>8</v>
      </c>
      <c r="B2" s="50">
        <v>45105</v>
      </c>
    </row>
    <row r="3" spans="1:15" ht="18" hidden="1" customHeight="1" x14ac:dyDescent="0.25">
      <c r="A3" s="1" t="s">
        <v>10</v>
      </c>
      <c r="B3" s="50" t="s">
        <v>11</v>
      </c>
    </row>
    <row r="4" spans="1:15" ht="18" hidden="1" customHeight="1" x14ac:dyDescent="0.25">
      <c r="A4" s="1" t="s">
        <v>50</v>
      </c>
      <c r="B4" s="51" t="s">
        <v>1</v>
      </c>
    </row>
    <row r="5" spans="1:15" ht="18" hidden="1" customHeight="1" x14ac:dyDescent="0.25">
      <c r="A5" s="1" t="s">
        <v>160</v>
      </c>
      <c r="B5" s="51" t="s">
        <v>141</v>
      </c>
    </row>
    <row r="6" spans="1:15" ht="18" hidden="1" customHeight="1" x14ac:dyDescent="0.25">
      <c r="A6" s="1" t="s">
        <v>8</v>
      </c>
      <c r="B6" s="51" t="s">
        <v>142</v>
      </c>
    </row>
    <row r="7" spans="1:15" ht="18" hidden="1" customHeight="1" x14ac:dyDescent="0.25">
      <c r="A7" s="1" t="s">
        <v>10</v>
      </c>
      <c r="B7" s="50" t="s">
        <v>11</v>
      </c>
    </row>
    <row r="8" spans="1:15" ht="18" hidden="1" customHeight="1" x14ac:dyDescent="0.25">
      <c r="A8" s="1" t="s">
        <v>50</v>
      </c>
      <c r="B8" s="51" t="s">
        <v>1</v>
      </c>
    </row>
    <row r="9" spans="1:15" ht="18" hidden="1" customHeight="1" x14ac:dyDescent="0.25">
      <c r="A9" s="1" t="s">
        <v>161</v>
      </c>
      <c r="B9" s="7" t="s">
        <v>162</v>
      </c>
    </row>
    <row r="10" spans="1:15" ht="18" hidden="1" customHeight="1" x14ac:dyDescent="0.25">
      <c r="A10" s="1" t="s">
        <v>8</v>
      </c>
      <c r="B10" s="7">
        <v>45330</v>
      </c>
    </row>
    <row r="11" spans="1:15" ht="18" hidden="1" customHeight="1" x14ac:dyDescent="0.25">
      <c r="A11" s="1" t="s">
        <v>10</v>
      </c>
      <c r="B11" s="2" t="s">
        <v>11</v>
      </c>
    </row>
    <row r="12" spans="1:15" ht="18" hidden="1" customHeight="1" x14ac:dyDescent="0.25">
      <c r="A12" s="1" t="s">
        <v>50</v>
      </c>
      <c r="B12" s="7" t="s">
        <v>1</v>
      </c>
    </row>
    <row r="13" spans="1:15" ht="38.25" x14ac:dyDescent="0.25">
      <c r="A13" s="127" t="s">
        <v>0</v>
      </c>
      <c r="B13" s="128" t="s">
        <v>60</v>
      </c>
      <c r="C13" s="129" t="s">
        <v>2</v>
      </c>
      <c r="D13" s="129" t="s">
        <v>5</v>
      </c>
      <c r="E13" s="127" t="s">
        <v>3</v>
      </c>
      <c r="F13" s="159" t="s">
        <v>4</v>
      </c>
      <c r="G13" s="131" t="s">
        <v>9</v>
      </c>
      <c r="H13" s="129" t="s">
        <v>122</v>
      </c>
      <c r="I13" s="129" t="s">
        <v>121</v>
      </c>
      <c r="J13" s="127" t="s">
        <v>123</v>
      </c>
      <c r="K13" s="130" t="s">
        <v>124</v>
      </c>
      <c r="L13" s="129" t="s">
        <v>163</v>
      </c>
      <c r="M13" s="129" t="s">
        <v>164</v>
      </c>
      <c r="N13" s="127" t="s">
        <v>165</v>
      </c>
      <c r="O13" s="130" t="s">
        <v>167</v>
      </c>
    </row>
    <row r="14" spans="1:15" ht="27" customHeight="1" x14ac:dyDescent="0.25">
      <c r="A14" s="132" t="s">
        <v>13</v>
      </c>
      <c r="B14" s="133">
        <v>1</v>
      </c>
      <c r="C14" s="134">
        <v>1</v>
      </c>
      <c r="D14" s="55" t="s">
        <v>6</v>
      </c>
      <c r="E14" s="81"/>
      <c r="F14" s="160"/>
      <c r="G14" s="55"/>
      <c r="H14" s="135">
        <v>1</v>
      </c>
      <c r="I14" s="64" t="s">
        <v>6</v>
      </c>
      <c r="J14" s="64"/>
      <c r="K14" s="64"/>
      <c r="L14" s="135">
        <v>1</v>
      </c>
      <c r="M14" s="64" t="s">
        <v>6</v>
      </c>
      <c r="N14" s="64"/>
      <c r="O14" s="64"/>
    </row>
    <row r="15" spans="1:15" ht="31.15" customHeight="1" x14ac:dyDescent="0.25">
      <c r="A15" s="132" t="s">
        <v>14</v>
      </c>
      <c r="B15" s="133">
        <v>1</v>
      </c>
      <c r="C15" s="134">
        <v>1</v>
      </c>
      <c r="D15" s="55" t="s">
        <v>6</v>
      </c>
      <c r="E15" s="81"/>
      <c r="F15" s="136"/>
      <c r="G15" s="55"/>
      <c r="H15" s="135">
        <v>1</v>
      </c>
      <c r="I15" s="64" t="s">
        <v>6</v>
      </c>
      <c r="J15" s="64"/>
      <c r="K15" s="64"/>
      <c r="L15" s="135">
        <v>1</v>
      </c>
      <c r="M15" s="64" t="s">
        <v>6</v>
      </c>
      <c r="N15" s="64"/>
      <c r="O15" s="64"/>
    </row>
    <row r="16" spans="1:15" ht="117.6" customHeight="1" x14ac:dyDescent="0.25">
      <c r="A16" s="132" t="s">
        <v>15</v>
      </c>
      <c r="B16" s="133">
        <v>1</v>
      </c>
      <c r="C16" s="134">
        <v>1</v>
      </c>
      <c r="D16" s="55" t="s">
        <v>6</v>
      </c>
      <c r="E16" s="81"/>
      <c r="F16" s="136" t="s">
        <v>117</v>
      </c>
      <c r="G16" s="55"/>
      <c r="H16" s="135">
        <v>1</v>
      </c>
      <c r="I16" s="64" t="s">
        <v>6</v>
      </c>
      <c r="J16" s="64"/>
      <c r="K16" s="165" t="s">
        <v>153</v>
      </c>
      <c r="L16" s="135">
        <v>1</v>
      </c>
      <c r="M16" s="64" t="s">
        <v>6</v>
      </c>
      <c r="N16" s="64"/>
      <c r="O16" s="64"/>
    </row>
    <row r="17" spans="1:15" ht="56.45" customHeight="1" x14ac:dyDescent="0.25">
      <c r="A17" s="132" t="s">
        <v>16</v>
      </c>
      <c r="B17" s="133">
        <v>1</v>
      </c>
      <c r="C17" s="134">
        <v>1</v>
      </c>
      <c r="D17" s="55" t="s">
        <v>6</v>
      </c>
      <c r="E17" s="79" t="s">
        <v>67</v>
      </c>
      <c r="F17" s="136"/>
      <c r="G17" s="55"/>
      <c r="H17" s="135">
        <v>1</v>
      </c>
      <c r="I17" s="64" t="s">
        <v>6</v>
      </c>
      <c r="J17" s="64"/>
      <c r="K17" s="137" t="s">
        <v>154</v>
      </c>
      <c r="L17" s="135">
        <v>1</v>
      </c>
      <c r="M17" s="64" t="s">
        <v>6</v>
      </c>
      <c r="N17" s="79" t="s">
        <v>67</v>
      </c>
      <c r="O17" s="64"/>
    </row>
    <row r="18" spans="1:15" x14ac:dyDescent="0.25">
      <c r="A18" s="132" t="s">
        <v>17</v>
      </c>
      <c r="B18" s="133">
        <v>0.5</v>
      </c>
      <c r="C18" s="138">
        <v>1</v>
      </c>
      <c r="D18" s="75" t="s">
        <v>6</v>
      </c>
      <c r="E18" s="139"/>
      <c r="F18" s="79" t="s">
        <v>65</v>
      </c>
      <c r="G18" s="55"/>
      <c r="H18" s="135">
        <v>1</v>
      </c>
      <c r="I18" s="64" t="s">
        <v>6</v>
      </c>
      <c r="J18" s="64"/>
      <c r="K18" s="64"/>
      <c r="L18" s="135">
        <v>1</v>
      </c>
      <c r="M18" s="64" t="s">
        <v>6</v>
      </c>
      <c r="N18" s="139"/>
      <c r="O18" s="64"/>
    </row>
    <row r="19" spans="1:15" x14ac:dyDescent="0.25">
      <c r="A19" s="132" t="s">
        <v>18</v>
      </c>
      <c r="B19" s="133">
        <v>0.5</v>
      </c>
      <c r="C19" s="138">
        <v>1</v>
      </c>
      <c r="D19" s="75" t="s">
        <v>6</v>
      </c>
      <c r="E19" s="139"/>
      <c r="F19" s="79" t="s">
        <v>65</v>
      </c>
      <c r="G19" s="55"/>
      <c r="H19" s="135">
        <v>1</v>
      </c>
      <c r="I19" s="64" t="s">
        <v>6</v>
      </c>
      <c r="J19" s="64"/>
      <c r="K19" s="64"/>
      <c r="L19" s="135">
        <v>1</v>
      </c>
      <c r="M19" s="64" t="s">
        <v>6</v>
      </c>
      <c r="N19" s="139"/>
      <c r="O19" s="64"/>
    </row>
    <row r="20" spans="1:15" x14ac:dyDescent="0.25">
      <c r="A20" s="132" t="s">
        <v>19</v>
      </c>
      <c r="B20" s="133">
        <v>0.5</v>
      </c>
      <c r="C20" s="138">
        <v>1</v>
      </c>
      <c r="D20" s="75" t="s">
        <v>6</v>
      </c>
      <c r="E20" s="139"/>
      <c r="F20" s="79" t="s">
        <v>65</v>
      </c>
      <c r="G20" s="55"/>
      <c r="H20" s="135">
        <v>1</v>
      </c>
      <c r="I20" s="64" t="s">
        <v>6</v>
      </c>
      <c r="J20" s="64"/>
      <c r="K20" s="64"/>
      <c r="L20" s="135">
        <v>1</v>
      </c>
      <c r="M20" s="64" t="s">
        <v>6</v>
      </c>
      <c r="N20" s="139"/>
      <c r="O20" s="64"/>
    </row>
    <row r="21" spans="1:15" x14ac:dyDescent="0.25">
      <c r="A21" s="132" t="s">
        <v>20</v>
      </c>
      <c r="B21" s="133">
        <v>0.5</v>
      </c>
      <c r="C21" s="138">
        <v>1</v>
      </c>
      <c r="D21" s="75" t="s">
        <v>6</v>
      </c>
      <c r="E21" s="139"/>
      <c r="F21" s="79" t="s">
        <v>65</v>
      </c>
      <c r="G21" s="55"/>
      <c r="H21" s="135">
        <v>1</v>
      </c>
      <c r="I21" s="64" t="s">
        <v>6</v>
      </c>
      <c r="J21" s="64"/>
      <c r="K21" s="64"/>
      <c r="L21" s="135">
        <v>1</v>
      </c>
      <c r="M21" s="64" t="s">
        <v>6</v>
      </c>
      <c r="N21" s="139"/>
      <c r="O21" s="64"/>
    </row>
    <row r="22" spans="1:15" x14ac:dyDescent="0.25">
      <c r="A22" s="132" t="s">
        <v>21</v>
      </c>
      <c r="B22" s="133">
        <v>0.5</v>
      </c>
      <c r="C22" s="138">
        <v>1</v>
      </c>
      <c r="D22" s="75" t="s">
        <v>6</v>
      </c>
      <c r="E22" s="139"/>
      <c r="F22" s="79" t="s">
        <v>65</v>
      </c>
      <c r="G22" s="55"/>
      <c r="H22" s="135">
        <v>1</v>
      </c>
      <c r="I22" s="64" t="s">
        <v>6</v>
      </c>
      <c r="J22" s="64"/>
      <c r="K22" s="64"/>
      <c r="L22" s="135">
        <v>1</v>
      </c>
      <c r="M22" s="64" t="s">
        <v>6</v>
      </c>
      <c r="N22" s="139"/>
      <c r="O22" s="64"/>
    </row>
    <row r="23" spans="1:15" x14ac:dyDescent="0.25">
      <c r="A23" s="132" t="s">
        <v>22</v>
      </c>
      <c r="B23" s="133">
        <v>0.5</v>
      </c>
      <c r="C23" s="138">
        <v>1</v>
      </c>
      <c r="D23" s="75" t="s">
        <v>6</v>
      </c>
      <c r="E23" s="139"/>
      <c r="F23" s="79" t="s">
        <v>65</v>
      </c>
      <c r="G23" s="55"/>
      <c r="H23" s="135">
        <v>1</v>
      </c>
      <c r="I23" s="64" t="s">
        <v>6</v>
      </c>
      <c r="J23" s="64"/>
      <c r="K23" s="64"/>
      <c r="L23" s="135">
        <v>1</v>
      </c>
      <c r="M23" s="64" t="s">
        <v>6</v>
      </c>
      <c r="N23" s="139"/>
      <c r="O23" s="64"/>
    </row>
    <row r="24" spans="1:15" ht="61.5" customHeight="1" x14ac:dyDescent="0.25">
      <c r="A24" s="132" t="s">
        <v>23</v>
      </c>
      <c r="B24" s="133">
        <v>1</v>
      </c>
      <c r="C24" s="138">
        <v>1</v>
      </c>
      <c r="D24" s="75" t="s">
        <v>6</v>
      </c>
      <c r="E24" s="79" t="s">
        <v>68</v>
      </c>
      <c r="F24" s="140" t="s">
        <v>71</v>
      </c>
      <c r="G24" s="55"/>
      <c r="H24" s="135">
        <v>1</v>
      </c>
      <c r="I24" s="64" t="s">
        <v>6</v>
      </c>
      <c r="J24" s="64"/>
      <c r="K24" s="64"/>
      <c r="L24" s="135">
        <v>1</v>
      </c>
      <c r="M24" s="64" t="s">
        <v>6</v>
      </c>
      <c r="N24" s="79" t="s">
        <v>68</v>
      </c>
      <c r="O24" s="64"/>
    </row>
    <row r="25" spans="1:15" ht="27.75" customHeight="1" x14ac:dyDescent="0.25">
      <c r="A25" s="132" t="s">
        <v>24</v>
      </c>
      <c r="B25" s="133">
        <v>1</v>
      </c>
      <c r="C25" s="138">
        <v>1</v>
      </c>
      <c r="D25" s="75" t="s">
        <v>6</v>
      </c>
      <c r="E25" s="139"/>
      <c r="F25" s="142"/>
      <c r="G25" s="55"/>
      <c r="H25" s="135">
        <v>1</v>
      </c>
      <c r="I25" s="64" t="s">
        <v>6</v>
      </c>
      <c r="J25" s="64"/>
      <c r="K25" s="64"/>
      <c r="L25" s="135">
        <v>1</v>
      </c>
      <c r="M25" s="64" t="s">
        <v>6</v>
      </c>
      <c r="N25" s="64"/>
      <c r="O25" s="64"/>
    </row>
    <row r="26" spans="1:15" ht="25.5" customHeight="1" x14ac:dyDescent="0.25">
      <c r="A26" s="132" t="s">
        <v>25</v>
      </c>
      <c r="B26" s="133">
        <v>0.5</v>
      </c>
      <c r="C26" s="138">
        <v>1</v>
      </c>
      <c r="D26" s="75" t="s">
        <v>6</v>
      </c>
      <c r="E26" s="139"/>
      <c r="F26" s="79" t="s">
        <v>65</v>
      </c>
      <c r="G26" s="55"/>
      <c r="H26" s="135">
        <v>1</v>
      </c>
      <c r="I26" s="64" t="s">
        <v>6</v>
      </c>
      <c r="J26" s="64"/>
      <c r="K26" s="64"/>
      <c r="L26" s="135">
        <v>1</v>
      </c>
      <c r="M26" s="64" t="s">
        <v>6</v>
      </c>
      <c r="N26" s="64"/>
      <c r="O26" s="64"/>
    </row>
    <row r="27" spans="1:15" ht="24.75" customHeight="1" x14ac:dyDescent="0.25">
      <c r="A27" s="132" t="s">
        <v>26</v>
      </c>
      <c r="B27" s="133">
        <v>1</v>
      </c>
      <c r="C27" s="138">
        <v>1</v>
      </c>
      <c r="D27" s="75" t="s">
        <v>6</v>
      </c>
      <c r="E27" s="139"/>
      <c r="F27" s="161"/>
      <c r="G27" s="55"/>
      <c r="H27" s="135">
        <v>1</v>
      </c>
      <c r="I27" s="64" t="s">
        <v>6</v>
      </c>
      <c r="J27" s="64"/>
      <c r="K27" s="64"/>
      <c r="L27" s="135">
        <v>1</v>
      </c>
      <c r="M27" s="64" t="s">
        <v>6</v>
      </c>
      <c r="N27" s="64"/>
      <c r="O27" s="64"/>
    </row>
    <row r="28" spans="1:15" ht="38.25" x14ac:dyDescent="0.25">
      <c r="A28" s="132" t="s">
        <v>27</v>
      </c>
      <c r="B28" s="133">
        <v>0.5</v>
      </c>
      <c r="C28" s="141">
        <v>0.35611510791366907</v>
      </c>
      <c r="D28" s="86" t="s">
        <v>56</v>
      </c>
      <c r="E28" s="139"/>
      <c r="F28" s="142" t="s">
        <v>92</v>
      </c>
      <c r="G28" s="163" t="s">
        <v>126</v>
      </c>
      <c r="H28" s="143">
        <v>0.9928057553956835</v>
      </c>
      <c r="I28" s="64" t="s">
        <v>6</v>
      </c>
      <c r="J28" s="64"/>
      <c r="K28" s="137" t="s">
        <v>131</v>
      </c>
      <c r="L28" s="145">
        <v>0.9928057553956835</v>
      </c>
      <c r="M28" s="64" t="s">
        <v>6</v>
      </c>
      <c r="N28" s="64"/>
      <c r="O28" s="64"/>
    </row>
    <row r="29" spans="1:15" ht="34.5" customHeight="1" x14ac:dyDescent="0.25">
      <c r="A29" s="132" t="s">
        <v>28</v>
      </c>
      <c r="B29" s="133">
        <v>0.5</v>
      </c>
      <c r="C29" s="144">
        <v>0.64388489208633093</v>
      </c>
      <c r="D29" s="75" t="s">
        <v>6</v>
      </c>
      <c r="E29" s="139"/>
      <c r="F29" s="79" t="s">
        <v>69</v>
      </c>
      <c r="G29" s="55"/>
      <c r="H29" s="145">
        <v>0.64388489208633093</v>
      </c>
      <c r="I29" s="64" t="s">
        <v>6</v>
      </c>
      <c r="J29" s="64"/>
      <c r="K29" s="64"/>
      <c r="L29" s="145">
        <v>0.64388489208633093</v>
      </c>
      <c r="M29" s="64" t="s">
        <v>6</v>
      </c>
      <c r="N29" s="64"/>
      <c r="O29" s="64"/>
    </row>
    <row r="30" spans="1:15" ht="36" customHeight="1" x14ac:dyDescent="0.25">
      <c r="A30" s="132" t="s">
        <v>29</v>
      </c>
      <c r="B30" s="146">
        <v>0.1</v>
      </c>
      <c r="C30" s="144">
        <v>0.9532374100719424</v>
      </c>
      <c r="D30" s="75" t="s">
        <v>6</v>
      </c>
      <c r="E30" s="139"/>
      <c r="F30" s="79" t="s">
        <v>70</v>
      </c>
      <c r="G30" s="55"/>
      <c r="H30" s="145">
        <v>0.9532374100719424</v>
      </c>
      <c r="I30" s="64" t="s">
        <v>6</v>
      </c>
      <c r="J30" s="64"/>
      <c r="K30" s="64"/>
      <c r="L30" s="145">
        <v>0.9532374100719424</v>
      </c>
      <c r="M30" s="64" t="s">
        <v>6</v>
      </c>
      <c r="N30" s="64"/>
      <c r="O30" s="64"/>
    </row>
    <row r="31" spans="1:15" ht="57.75" customHeight="1" x14ac:dyDescent="0.25">
      <c r="A31" s="132" t="s">
        <v>30</v>
      </c>
      <c r="B31" s="146">
        <v>0</v>
      </c>
      <c r="C31" s="85">
        <v>0</v>
      </c>
      <c r="D31" s="75" t="s">
        <v>6</v>
      </c>
      <c r="E31" s="139"/>
      <c r="F31" s="142"/>
      <c r="G31" s="55"/>
      <c r="H31" s="143">
        <v>0</v>
      </c>
      <c r="I31" s="64" t="s">
        <v>6</v>
      </c>
      <c r="J31" s="64"/>
      <c r="K31" s="64"/>
      <c r="L31" s="145">
        <v>0</v>
      </c>
      <c r="M31" s="64" t="s">
        <v>6</v>
      </c>
      <c r="N31" s="64"/>
      <c r="O31" s="64"/>
    </row>
    <row r="32" spans="1:15" ht="50.25" customHeight="1" x14ac:dyDescent="0.25">
      <c r="A32" s="132" t="s">
        <v>31</v>
      </c>
      <c r="B32" s="146">
        <v>0</v>
      </c>
      <c r="C32" s="85">
        <v>0</v>
      </c>
      <c r="D32" s="75" t="s">
        <v>6</v>
      </c>
      <c r="E32" s="139"/>
      <c r="F32" s="142"/>
      <c r="G32" s="55"/>
      <c r="H32" s="145">
        <v>0</v>
      </c>
      <c r="I32" s="64" t="s">
        <v>6</v>
      </c>
      <c r="J32" s="64"/>
      <c r="K32" s="64"/>
      <c r="L32" s="145">
        <v>0</v>
      </c>
      <c r="M32" s="64" t="s">
        <v>6</v>
      </c>
      <c r="N32" s="64"/>
      <c r="O32" s="64"/>
    </row>
    <row r="33" spans="1:15" ht="28.5" customHeight="1" x14ac:dyDescent="0.25">
      <c r="A33" s="132" t="s">
        <v>32</v>
      </c>
      <c r="B33" s="146">
        <v>0</v>
      </c>
      <c r="C33" s="147">
        <v>1</v>
      </c>
      <c r="D33" s="75" t="s">
        <v>6</v>
      </c>
      <c r="E33" s="139"/>
      <c r="F33" s="79" t="s">
        <v>65</v>
      </c>
      <c r="G33" s="55"/>
      <c r="H33" s="135">
        <v>1</v>
      </c>
      <c r="I33" s="64" t="s">
        <v>6</v>
      </c>
      <c r="J33" s="64"/>
      <c r="K33" s="64"/>
      <c r="L33" s="135">
        <v>1</v>
      </c>
      <c r="M33" s="64" t="s">
        <v>6</v>
      </c>
      <c r="N33" s="64"/>
      <c r="O33" s="64"/>
    </row>
    <row r="34" spans="1:15" ht="27" customHeight="1" x14ac:dyDescent="0.25">
      <c r="A34" s="132" t="s">
        <v>33</v>
      </c>
      <c r="B34" s="146">
        <v>0</v>
      </c>
      <c r="C34" s="147">
        <v>1</v>
      </c>
      <c r="D34" s="75" t="s">
        <v>6</v>
      </c>
      <c r="E34" s="139"/>
      <c r="F34" s="79" t="s">
        <v>65</v>
      </c>
      <c r="G34" s="55"/>
      <c r="H34" s="135">
        <v>1</v>
      </c>
      <c r="I34" s="64" t="s">
        <v>6</v>
      </c>
      <c r="J34" s="64"/>
      <c r="K34" s="64"/>
      <c r="L34" s="135">
        <v>1</v>
      </c>
      <c r="M34" s="64" t="s">
        <v>6</v>
      </c>
      <c r="N34" s="64"/>
      <c r="O34" s="64"/>
    </row>
    <row r="35" spans="1:15" ht="36.75" customHeight="1" x14ac:dyDescent="0.25">
      <c r="A35" s="132" t="s">
        <v>34</v>
      </c>
      <c r="B35" s="146">
        <v>0</v>
      </c>
      <c r="C35" s="148">
        <v>1.4388489208633094E-2</v>
      </c>
      <c r="D35" s="75" t="s">
        <v>6</v>
      </c>
      <c r="E35" s="139"/>
      <c r="F35" s="79" t="s">
        <v>72</v>
      </c>
      <c r="G35" s="55"/>
      <c r="H35" s="145">
        <v>1.4388489208633094E-2</v>
      </c>
      <c r="I35" s="64" t="s">
        <v>6</v>
      </c>
      <c r="J35" s="64"/>
      <c r="K35" s="64"/>
      <c r="L35" s="145">
        <v>1.4388489208633094E-2</v>
      </c>
      <c r="M35" s="64" t="s">
        <v>6</v>
      </c>
      <c r="N35" s="64"/>
      <c r="O35" s="64"/>
    </row>
    <row r="36" spans="1:15" ht="30.75" customHeight="1" x14ac:dyDescent="0.25">
      <c r="A36" s="132" t="s">
        <v>35</v>
      </c>
      <c r="B36" s="133">
        <v>1</v>
      </c>
      <c r="C36" s="147">
        <v>1</v>
      </c>
      <c r="D36" s="75" t="s">
        <v>6</v>
      </c>
      <c r="E36" s="149"/>
      <c r="F36" s="142"/>
      <c r="G36" s="150"/>
      <c r="H36" s="135">
        <v>1</v>
      </c>
      <c r="I36" s="64" t="s">
        <v>6</v>
      </c>
      <c r="J36" s="64"/>
      <c r="K36" s="64"/>
      <c r="L36" s="135">
        <v>1</v>
      </c>
      <c r="M36" s="64" t="s">
        <v>6</v>
      </c>
      <c r="N36" s="64"/>
      <c r="O36" s="64"/>
    </row>
    <row r="37" spans="1:15" ht="39.75" customHeight="1" x14ac:dyDescent="0.25">
      <c r="A37" s="132" t="s">
        <v>36</v>
      </c>
      <c r="B37" s="146">
        <v>0</v>
      </c>
      <c r="C37" s="147">
        <v>1</v>
      </c>
      <c r="D37" s="75" t="s">
        <v>6</v>
      </c>
      <c r="E37" s="79" t="s">
        <v>73</v>
      </c>
      <c r="F37" s="79" t="s">
        <v>65</v>
      </c>
      <c r="G37" s="55"/>
      <c r="H37" s="135">
        <v>1</v>
      </c>
      <c r="I37" s="64" t="s">
        <v>6</v>
      </c>
      <c r="J37" s="64"/>
      <c r="K37" s="64"/>
      <c r="L37" s="135">
        <v>1</v>
      </c>
      <c r="M37" s="64" t="s">
        <v>6</v>
      </c>
      <c r="N37" s="79" t="s">
        <v>166</v>
      </c>
      <c r="O37" s="165" t="s">
        <v>168</v>
      </c>
    </row>
    <row r="38" spans="1:15" ht="33.75" customHeight="1" x14ac:dyDescent="0.25">
      <c r="A38" s="132" t="s">
        <v>37</v>
      </c>
      <c r="B38" s="146">
        <v>0</v>
      </c>
      <c r="C38" s="151">
        <v>1</v>
      </c>
      <c r="D38" s="75" t="s">
        <v>6</v>
      </c>
      <c r="E38" s="79" t="s">
        <v>74</v>
      </c>
      <c r="F38" s="79" t="s">
        <v>65</v>
      </c>
      <c r="G38" s="55"/>
      <c r="H38" s="135">
        <v>1</v>
      </c>
      <c r="I38" s="64" t="s">
        <v>6</v>
      </c>
      <c r="J38" s="64"/>
      <c r="K38" s="64"/>
      <c r="L38" s="135">
        <v>1</v>
      </c>
      <c r="M38" s="64" t="s">
        <v>6</v>
      </c>
      <c r="N38" s="79" t="s">
        <v>74</v>
      </c>
      <c r="O38" s="64"/>
    </row>
    <row r="39" spans="1:15" ht="40.5" customHeight="1" x14ac:dyDescent="0.25">
      <c r="A39" s="132" t="s">
        <v>38</v>
      </c>
      <c r="B39" s="146">
        <v>0</v>
      </c>
      <c r="C39" s="147">
        <v>1</v>
      </c>
      <c r="D39" s="75" t="s">
        <v>6</v>
      </c>
      <c r="E39" s="152" t="s">
        <v>75</v>
      </c>
      <c r="F39" s="79" t="s">
        <v>65</v>
      </c>
      <c r="G39" s="55"/>
      <c r="H39" s="135">
        <v>1</v>
      </c>
      <c r="I39" s="64" t="s">
        <v>6</v>
      </c>
      <c r="J39" s="64"/>
      <c r="K39" s="64"/>
      <c r="L39" s="135">
        <v>1</v>
      </c>
      <c r="M39" s="64" t="s">
        <v>6</v>
      </c>
      <c r="N39" s="152" t="s">
        <v>75</v>
      </c>
      <c r="O39" s="64"/>
    </row>
    <row r="40" spans="1:15" ht="37.5" customHeight="1" x14ac:dyDescent="0.25">
      <c r="A40" s="132" t="s">
        <v>39</v>
      </c>
      <c r="B40" s="146">
        <v>0</v>
      </c>
      <c r="C40" s="147">
        <v>1</v>
      </c>
      <c r="D40" s="75" t="s">
        <v>6</v>
      </c>
      <c r="E40" s="152" t="s">
        <v>76</v>
      </c>
      <c r="F40" s="79" t="s">
        <v>65</v>
      </c>
      <c r="G40" s="55"/>
      <c r="H40" s="135">
        <v>1</v>
      </c>
      <c r="I40" s="64" t="s">
        <v>6</v>
      </c>
      <c r="J40" s="64"/>
      <c r="K40" s="64"/>
      <c r="L40" s="135">
        <v>1</v>
      </c>
      <c r="M40" s="64" t="s">
        <v>6</v>
      </c>
      <c r="N40" s="152" t="s">
        <v>76</v>
      </c>
      <c r="O40" s="64"/>
    </row>
    <row r="41" spans="1:15" ht="42.75" customHeight="1" x14ac:dyDescent="0.25">
      <c r="A41" s="132" t="s">
        <v>40</v>
      </c>
      <c r="B41" s="146">
        <v>0</v>
      </c>
      <c r="C41" s="147">
        <v>1</v>
      </c>
      <c r="D41" s="75" t="s">
        <v>6</v>
      </c>
      <c r="E41" s="152" t="s">
        <v>77</v>
      </c>
      <c r="F41" s="79" t="s">
        <v>65</v>
      </c>
      <c r="G41" s="55"/>
      <c r="H41" s="135">
        <v>1</v>
      </c>
      <c r="I41" s="64" t="s">
        <v>6</v>
      </c>
      <c r="J41" s="64"/>
      <c r="K41" s="64"/>
      <c r="L41" s="135">
        <v>1</v>
      </c>
      <c r="M41" s="64" t="s">
        <v>6</v>
      </c>
      <c r="N41" s="152" t="s">
        <v>77</v>
      </c>
      <c r="O41" s="64"/>
    </row>
    <row r="42" spans="1:15" ht="33" customHeight="1" x14ac:dyDescent="0.25">
      <c r="A42" s="132" t="s">
        <v>41</v>
      </c>
      <c r="B42" s="133">
        <v>1</v>
      </c>
      <c r="C42" s="147">
        <v>1</v>
      </c>
      <c r="D42" s="75" t="s">
        <v>6</v>
      </c>
      <c r="E42" s="139"/>
      <c r="F42" s="79"/>
      <c r="G42" s="55"/>
      <c r="H42" s="135">
        <v>1</v>
      </c>
      <c r="I42" s="64" t="s">
        <v>6</v>
      </c>
      <c r="J42" s="64"/>
      <c r="K42" s="64"/>
      <c r="L42" s="135">
        <v>1</v>
      </c>
      <c r="M42" s="64" t="s">
        <v>6</v>
      </c>
      <c r="N42" s="64"/>
      <c r="O42" s="64"/>
    </row>
    <row r="43" spans="1:15" s="155" customFormat="1" ht="51.75" customHeight="1" x14ac:dyDescent="0.25">
      <c r="A43" s="153" t="s">
        <v>52</v>
      </c>
      <c r="B43" s="113"/>
      <c r="C43" s="113"/>
      <c r="D43" s="109" t="s">
        <v>55</v>
      </c>
      <c r="E43" s="113"/>
      <c r="F43" s="154" t="s">
        <v>64</v>
      </c>
      <c r="G43" s="168" t="s">
        <v>126</v>
      </c>
      <c r="H43" s="113"/>
      <c r="I43" s="113"/>
      <c r="J43" s="113"/>
      <c r="K43" s="110" t="s">
        <v>132</v>
      </c>
      <c r="L43" s="113"/>
      <c r="M43" s="113"/>
      <c r="N43" s="113"/>
      <c r="O43" s="113"/>
    </row>
    <row r="44" spans="1:15" s="155" customFormat="1" ht="46.9" customHeight="1" x14ac:dyDescent="0.25">
      <c r="A44" s="153" t="s">
        <v>53</v>
      </c>
      <c r="B44" s="156"/>
      <c r="C44" s="156"/>
      <c r="D44" s="109" t="s">
        <v>55</v>
      </c>
      <c r="E44" s="157"/>
      <c r="F44" s="154" t="s">
        <v>61</v>
      </c>
      <c r="G44" s="168" t="s">
        <v>126</v>
      </c>
      <c r="H44" s="113"/>
      <c r="I44" s="113"/>
      <c r="J44" s="113"/>
      <c r="K44" s="110" t="s">
        <v>132</v>
      </c>
      <c r="L44" s="113"/>
      <c r="M44" s="113"/>
      <c r="N44" s="113"/>
      <c r="O44" s="113"/>
    </row>
    <row r="45" spans="1:15" s="155" customFormat="1" x14ac:dyDescent="0.25">
      <c r="F45" s="162"/>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44"/>
  <sheetViews>
    <sheetView zoomScale="40" zoomScaleNormal="40" workbookViewId="0">
      <selection activeCell="W43" sqref="W43"/>
    </sheetView>
  </sheetViews>
  <sheetFormatPr defaultColWidth="9.28515625" defaultRowHeight="12.75" x14ac:dyDescent="0.25"/>
  <cols>
    <col min="1" max="1" width="27" style="49" customWidth="1"/>
    <col min="2" max="2" width="51" style="49" customWidth="1"/>
    <col min="3" max="3" width="29" style="49" customWidth="1"/>
    <col min="4" max="4" width="29.28515625" style="49" customWidth="1"/>
    <col min="5" max="5" width="38.7109375" style="49" bestFit="1" customWidth="1"/>
    <col min="6" max="6" width="70.7109375" style="49" customWidth="1"/>
    <col min="7" max="7" width="49.42578125" style="49" customWidth="1"/>
    <col min="8" max="8" width="30.5703125" style="49" customWidth="1"/>
    <col min="9" max="9" width="33.42578125" style="49" customWidth="1"/>
    <col min="10" max="10" width="55.5703125" style="49" customWidth="1"/>
    <col min="11" max="11" width="47.140625" style="49" customWidth="1"/>
    <col min="12" max="12" width="75.7109375" style="49" customWidth="1"/>
    <col min="13" max="13" width="48.85546875" style="125" customWidth="1"/>
    <col min="14" max="17" width="48.85546875" style="49" customWidth="1"/>
    <col min="18" max="16384" width="9.28515625" style="49"/>
  </cols>
  <sheetData>
    <row r="1" spans="1:16" ht="36" customHeight="1" thickBot="1" x14ac:dyDescent="0.3">
      <c r="A1" s="47" t="s">
        <v>7</v>
      </c>
      <c r="B1" s="48" t="s">
        <v>59</v>
      </c>
    </row>
    <row r="2" spans="1:16" ht="19.5" hidden="1" customHeight="1" x14ac:dyDescent="0.25">
      <c r="A2" s="47" t="s">
        <v>8</v>
      </c>
      <c r="B2" s="50">
        <v>44755</v>
      </c>
    </row>
    <row r="3" spans="1:16" ht="19.5" hidden="1" customHeight="1" x14ac:dyDescent="0.25">
      <c r="A3" s="47" t="s">
        <v>12</v>
      </c>
      <c r="B3" s="50" t="s">
        <v>11</v>
      </c>
    </row>
    <row r="4" spans="1:16" ht="19.5" hidden="1" customHeight="1" x14ac:dyDescent="0.25">
      <c r="A4" s="47" t="s">
        <v>50</v>
      </c>
      <c r="B4" s="50" t="s">
        <v>1</v>
      </c>
    </row>
    <row r="5" spans="1:16" ht="42.75" hidden="1" customHeight="1" x14ac:dyDescent="0.25">
      <c r="A5" s="1" t="s">
        <v>160</v>
      </c>
      <c r="B5" s="48" t="s">
        <v>183</v>
      </c>
    </row>
    <row r="6" spans="1:16" ht="19.5" hidden="1" customHeight="1" x14ac:dyDescent="0.25">
      <c r="A6" s="1" t="s">
        <v>8</v>
      </c>
      <c r="B6" s="50">
        <v>45188</v>
      </c>
    </row>
    <row r="7" spans="1:16" ht="19.5" hidden="1" customHeight="1" x14ac:dyDescent="0.25">
      <c r="A7" s="1" t="s">
        <v>10</v>
      </c>
      <c r="B7" s="50" t="s">
        <v>11</v>
      </c>
    </row>
    <row r="8" spans="1:16" ht="19.5" hidden="1" customHeight="1" x14ac:dyDescent="0.25">
      <c r="A8" s="1" t="s">
        <v>50</v>
      </c>
      <c r="B8" s="50" t="s">
        <v>1</v>
      </c>
    </row>
    <row r="9" spans="1:16" ht="19.5" hidden="1" customHeight="1" x14ac:dyDescent="0.25">
      <c r="A9" s="1" t="s">
        <v>7</v>
      </c>
      <c r="B9" s="2" t="s">
        <v>162</v>
      </c>
    </row>
    <row r="10" spans="1:16" ht="19.5" hidden="1" customHeight="1" x14ac:dyDescent="0.25">
      <c r="A10" s="1" t="s">
        <v>8</v>
      </c>
      <c r="B10" s="2">
        <v>45330</v>
      </c>
    </row>
    <row r="11" spans="1:16" ht="19.5" hidden="1" customHeight="1" x14ac:dyDescent="0.25">
      <c r="A11" s="1" t="s">
        <v>10</v>
      </c>
      <c r="B11" s="2" t="s">
        <v>11</v>
      </c>
    </row>
    <row r="12" spans="1:16" ht="19.5" hidden="1" customHeight="1" thickBot="1" x14ac:dyDescent="0.3">
      <c r="A12" s="1" t="s">
        <v>50</v>
      </c>
      <c r="B12" s="2" t="s">
        <v>1</v>
      </c>
    </row>
    <row r="13" spans="1:16" ht="43.5" customHeight="1" thickBot="1" x14ac:dyDescent="0.3">
      <c r="A13" s="166" t="s">
        <v>0</v>
      </c>
      <c r="B13" s="167" t="s">
        <v>60</v>
      </c>
      <c r="C13" s="34" t="s">
        <v>2</v>
      </c>
      <c r="D13" s="35" t="s">
        <v>5</v>
      </c>
      <c r="E13" s="36" t="s">
        <v>3</v>
      </c>
      <c r="F13" s="37" t="s">
        <v>4</v>
      </c>
      <c r="G13" s="39" t="s">
        <v>9</v>
      </c>
      <c r="H13" s="42" t="s">
        <v>122</v>
      </c>
      <c r="I13" s="43" t="s">
        <v>121</v>
      </c>
      <c r="J13" s="44" t="s">
        <v>123</v>
      </c>
      <c r="K13" s="45" t="s">
        <v>133</v>
      </c>
      <c r="L13" s="238" t="s">
        <v>140</v>
      </c>
      <c r="M13" s="216" t="s">
        <v>163</v>
      </c>
      <c r="N13" s="217" t="s">
        <v>164</v>
      </c>
      <c r="O13" s="218" t="s">
        <v>165</v>
      </c>
      <c r="P13" s="221" t="s">
        <v>171</v>
      </c>
    </row>
    <row r="14" spans="1:16" x14ac:dyDescent="0.25">
      <c r="A14" s="52" t="s">
        <v>13</v>
      </c>
      <c r="B14" s="53" t="s">
        <v>93</v>
      </c>
      <c r="C14" s="54">
        <v>1</v>
      </c>
      <c r="D14" s="55" t="s">
        <v>6</v>
      </c>
      <c r="E14" s="56"/>
      <c r="F14" s="57"/>
      <c r="G14" s="58"/>
      <c r="H14" s="59">
        <v>1</v>
      </c>
      <c r="I14" s="60" t="s">
        <v>6</v>
      </c>
      <c r="J14" s="60" t="s">
        <v>6</v>
      </c>
      <c r="K14" s="61"/>
      <c r="L14" s="235"/>
      <c r="M14" s="259">
        <v>1</v>
      </c>
      <c r="N14" s="60" t="s">
        <v>6</v>
      </c>
      <c r="O14" s="61"/>
      <c r="P14" s="62"/>
    </row>
    <row r="15" spans="1:16" x14ac:dyDescent="0.25">
      <c r="A15" s="52" t="s">
        <v>14</v>
      </c>
      <c r="B15" s="53" t="s">
        <v>93</v>
      </c>
      <c r="C15" s="54">
        <v>1</v>
      </c>
      <c r="D15" s="55" t="s">
        <v>6</v>
      </c>
      <c r="E15" s="56"/>
      <c r="F15" s="57"/>
      <c r="G15" s="41"/>
      <c r="H15" s="63">
        <v>1</v>
      </c>
      <c r="I15" s="64" t="s">
        <v>6</v>
      </c>
      <c r="J15" s="64" t="s">
        <v>6</v>
      </c>
      <c r="K15" s="65"/>
      <c r="L15" s="236"/>
      <c r="M15" s="239">
        <v>1</v>
      </c>
      <c r="N15" s="64" t="s">
        <v>6</v>
      </c>
      <c r="O15" s="65"/>
      <c r="P15" s="66"/>
    </row>
    <row r="16" spans="1:16" x14ac:dyDescent="0.25">
      <c r="A16" s="52" t="s">
        <v>15</v>
      </c>
      <c r="B16" s="53" t="s">
        <v>93</v>
      </c>
      <c r="C16" s="54">
        <v>1</v>
      </c>
      <c r="D16" s="55" t="s">
        <v>6</v>
      </c>
      <c r="E16" s="56"/>
      <c r="F16" s="57"/>
      <c r="G16" s="41"/>
      <c r="H16" s="63">
        <v>1</v>
      </c>
      <c r="I16" s="64" t="s">
        <v>6</v>
      </c>
      <c r="J16" s="64" t="s">
        <v>6</v>
      </c>
      <c r="K16" s="65"/>
      <c r="L16" s="236"/>
      <c r="M16" s="239">
        <v>1</v>
      </c>
      <c r="N16" s="64" t="s">
        <v>6</v>
      </c>
      <c r="O16" s="65"/>
      <c r="P16" s="66"/>
    </row>
    <row r="17" spans="1:16" ht="117.75" customHeight="1" x14ac:dyDescent="0.25">
      <c r="A17" s="52" t="s">
        <v>16</v>
      </c>
      <c r="B17" s="53" t="s">
        <v>93</v>
      </c>
      <c r="C17" s="54">
        <v>1</v>
      </c>
      <c r="D17" s="55" t="s">
        <v>6</v>
      </c>
      <c r="E17" s="67" t="s">
        <v>95</v>
      </c>
      <c r="F17" s="57" t="s">
        <v>96</v>
      </c>
      <c r="G17" s="41"/>
      <c r="H17" s="63">
        <v>1</v>
      </c>
      <c r="I17" s="64" t="s">
        <v>6</v>
      </c>
      <c r="J17" s="64" t="s">
        <v>6</v>
      </c>
      <c r="K17" s="164" t="s">
        <v>157</v>
      </c>
      <c r="L17" s="236"/>
      <c r="M17" s="239">
        <v>1</v>
      </c>
      <c r="N17" s="64" t="s">
        <v>6</v>
      </c>
      <c r="O17" s="164" t="s">
        <v>185</v>
      </c>
      <c r="P17" s="234" t="s">
        <v>187</v>
      </c>
    </row>
    <row r="18" spans="1:16" ht="34.5" customHeight="1" x14ac:dyDescent="0.25">
      <c r="A18" s="52" t="s">
        <v>17</v>
      </c>
      <c r="B18" s="53" t="s">
        <v>93</v>
      </c>
      <c r="C18" s="54">
        <v>1</v>
      </c>
      <c r="D18" s="55" t="s">
        <v>6</v>
      </c>
      <c r="E18" s="56"/>
      <c r="F18" s="57"/>
      <c r="G18" s="41"/>
      <c r="H18" s="63">
        <v>1</v>
      </c>
      <c r="I18" s="64" t="s">
        <v>6</v>
      </c>
      <c r="J18" s="64" t="s">
        <v>6</v>
      </c>
      <c r="K18" s="65"/>
      <c r="L18" s="236"/>
      <c r="M18" s="239">
        <v>1</v>
      </c>
      <c r="N18" s="64" t="s">
        <v>6</v>
      </c>
      <c r="O18" s="65"/>
      <c r="P18" s="66"/>
    </row>
    <row r="19" spans="1:16" ht="31.5" customHeight="1" x14ac:dyDescent="0.25">
      <c r="A19" s="52" t="s">
        <v>18</v>
      </c>
      <c r="B19" s="53" t="s">
        <v>93</v>
      </c>
      <c r="C19" s="54">
        <v>1</v>
      </c>
      <c r="D19" s="55" t="s">
        <v>6</v>
      </c>
      <c r="E19" s="56"/>
      <c r="F19" s="57"/>
      <c r="G19" s="41"/>
      <c r="H19" s="63">
        <v>1</v>
      </c>
      <c r="I19" s="64" t="s">
        <v>6</v>
      </c>
      <c r="J19" s="64" t="s">
        <v>6</v>
      </c>
      <c r="K19" s="65"/>
      <c r="L19" s="236"/>
      <c r="M19" s="239">
        <v>1</v>
      </c>
      <c r="N19" s="64" t="s">
        <v>6</v>
      </c>
      <c r="O19" s="65"/>
      <c r="P19" s="66"/>
    </row>
    <row r="20" spans="1:16" ht="43.5" customHeight="1" x14ac:dyDescent="0.25">
      <c r="A20" s="52" t="s">
        <v>42</v>
      </c>
      <c r="B20" s="69" t="s">
        <v>97</v>
      </c>
      <c r="C20" s="70">
        <v>0.18401215805471124</v>
      </c>
      <c r="D20" s="55" t="s">
        <v>6</v>
      </c>
      <c r="E20" s="56"/>
      <c r="F20" s="57"/>
      <c r="G20" s="41"/>
      <c r="H20" s="71">
        <v>0.18401215805471124</v>
      </c>
      <c r="I20" s="64" t="s">
        <v>6</v>
      </c>
      <c r="J20" s="64" t="s">
        <v>6</v>
      </c>
      <c r="K20" s="65"/>
      <c r="L20" s="236"/>
      <c r="M20" s="239">
        <v>0.18877520130774353</v>
      </c>
      <c r="N20" s="64" t="s">
        <v>6</v>
      </c>
      <c r="O20" s="65"/>
      <c r="P20" s="66"/>
    </row>
    <row r="21" spans="1:16" ht="48.75" customHeight="1" x14ac:dyDescent="0.25">
      <c r="A21" s="52" t="s">
        <v>19</v>
      </c>
      <c r="B21" s="53" t="s">
        <v>93</v>
      </c>
      <c r="C21" s="54">
        <v>1</v>
      </c>
      <c r="D21" s="72" t="s">
        <v>55</v>
      </c>
      <c r="E21" s="73"/>
      <c r="F21" s="74" t="s">
        <v>98</v>
      </c>
      <c r="G21" s="40" t="s">
        <v>126</v>
      </c>
      <c r="H21" s="63">
        <v>1</v>
      </c>
      <c r="I21" s="64" t="s">
        <v>6</v>
      </c>
      <c r="J21" s="64" t="s">
        <v>6</v>
      </c>
      <c r="K21" s="65" t="s">
        <v>134</v>
      </c>
      <c r="L21" s="236"/>
      <c r="M21" s="239">
        <v>1</v>
      </c>
      <c r="N21" s="64" t="s">
        <v>6</v>
      </c>
      <c r="O21" s="65"/>
      <c r="P21" s="66"/>
    </row>
    <row r="22" spans="1:16" ht="42" customHeight="1" x14ac:dyDescent="0.25">
      <c r="A22" s="52" t="s">
        <v>20</v>
      </c>
      <c r="B22" s="53" t="s">
        <v>93</v>
      </c>
      <c r="C22" s="54">
        <v>1</v>
      </c>
      <c r="D22" s="55" t="s">
        <v>6</v>
      </c>
      <c r="E22" s="56"/>
      <c r="F22" s="57"/>
      <c r="G22" s="41"/>
      <c r="H22" s="63">
        <v>1</v>
      </c>
      <c r="I22" s="64" t="s">
        <v>6</v>
      </c>
      <c r="J22" s="64" t="s">
        <v>6</v>
      </c>
      <c r="K22" s="65"/>
      <c r="L22" s="236"/>
      <c r="M22" s="239">
        <v>1</v>
      </c>
      <c r="N22" s="64" t="s">
        <v>6</v>
      </c>
      <c r="O22" s="65"/>
      <c r="P22" s="66"/>
    </row>
    <row r="23" spans="1:16" ht="111.75" customHeight="1" x14ac:dyDescent="0.25">
      <c r="A23" s="52" t="s">
        <v>21</v>
      </c>
      <c r="B23" s="53" t="s">
        <v>93</v>
      </c>
      <c r="C23" s="54">
        <v>1</v>
      </c>
      <c r="D23" s="75" t="s">
        <v>49</v>
      </c>
      <c r="E23" s="76"/>
      <c r="F23" s="77"/>
      <c r="G23" s="41"/>
      <c r="H23" s="63">
        <v>1</v>
      </c>
      <c r="I23" s="64" t="s">
        <v>6</v>
      </c>
      <c r="J23" s="64" t="s">
        <v>6</v>
      </c>
      <c r="K23" s="65"/>
      <c r="L23" s="236"/>
      <c r="M23" s="239">
        <v>1</v>
      </c>
      <c r="N23" s="64" t="s">
        <v>6</v>
      </c>
      <c r="O23" s="65"/>
      <c r="P23" s="66"/>
    </row>
    <row r="24" spans="1:16" ht="27" customHeight="1" x14ac:dyDescent="0.25">
      <c r="A24" s="52" t="s">
        <v>22</v>
      </c>
      <c r="B24" s="53" t="s">
        <v>93</v>
      </c>
      <c r="C24" s="54">
        <v>1</v>
      </c>
      <c r="D24" s="75" t="s">
        <v>6</v>
      </c>
      <c r="E24" s="76"/>
      <c r="F24" s="78"/>
      <c r="G24" s="41"/>
      <c r="H24" s="63">
        <v>1</v>
      </c>
      <c r="I24" s="64" t="s">
        <v>6</v>
      </c>
      <c r="J24" s="64" t="s">
        <v>6</v>
      </c>
      <c r="K24" s="65"/>
      <c r="L24" s="236"/>
      <c r="M24" s="239">
        <v>1</v>
      </c>
      <c r="N24" s="64" t="s">
        <v>6</v>
      </c>
      <c r="O24" s="65"/>
      <c r="P24" s="66"/>
    </row>
    <row r="25" spans="1:16" ht="100.5" customHeight="1" x14ac:dyDescent="0.25">
      <c r="A25" s="52" t="s">
        <v>23</v>
      </c>
      <c r="B25" s="53" t="s">
        <v>93</v>
      </c>
      <c r="C25" s="54">
        <v>1</v>
      </c>
      <c r="D25" s="75" t="s">
        <v>6</v>
      </c>
      <c r="E25" s="79" t="s">
        <v>115</v>
      </c>
      <c r="F25" s="80" t="s">
        <v>114</v>
      </c>
      <c r="G25" s="41"/>
      <c r="H25" s="63">
        <v>1</v>
      </c>
      <c r="I25" s="64" t="s">
        <v>6</v>
      </c>
      <c r="J25" s="64" t="s">
        <v>6</v>
      </c>
      <c r="K25" s="65"/>
      <c r="L25" s="236"/>
      <c r="M25" s="239">
        <v>1</v>
      </c>
      <c r="N25" s="64" t="s">
        <v>6</v>
      </c>
      <c r="O25" s="49" t="s">
        <v>188</v>
      </c>
      <c r="P25" s="66" t="s">
        <v>189</v>
      </c>
    </row>
    <row r="26" spans="1:16" x14ac:dyDescent="0.25">
      <c r="A26" s="52" t="s">
        <v>24</v>
      </c>
      <c r="B26" s="53" t="s">
        <v>93</v>
      </c>
      <c r="C26" s="54">
        <v>1</v>
      </c>
      <c r="D26" s="75" t="s">
        <v>6</v>
      </c>
      <c r="E26" s="76"/>
      <c r="F26" s="78"/>
      <c r="G26" s="41"/>
      <c r="H26" s="63">
        <v>1</v>
      </c>
      <c r="I26" s="64" t="s">
        <v>6</v>
      </c>
      <c r="J26" s="64" t="s">
        <v>6</v>
      </c>
      <c r="K26" s="65"/>
      <c r="L26" s="236"/>
      <c r="M26" s="239">
        <v>1</v>
      </c>
      <c r="N26" s="64" t="s">
        <v>6</v>
      </c>
      <c r="O26" s="65"/>
      <c r="P26" s="66"/>
    </row>
    <row r="27" spans="1:16" x14ac:dyDescent="0.25">
      <c r="A27" s="52" t="s">
        <v>25</v>
      </c>
      <c r="B27" s="53" t="s">
        <v>93</v>
      </c>
      <c r="C27" s="54">
        <v>1</v>
      </c>
      <c r="D27" s="75" t="s">
        <v>6</v>
      </c>
      <c r="E27" s="76"/>
      <c r="F27" s="78"/>
      <c r="G27" s="41"/>
      <c r="H27" s="63">
        <v>1</v>
      </c>
      <c r="I27" s="64" t="s">
        <v>6</v>
      </c>
      <c r="J27" s="64" t="s">
        <v>6</v>
      </c>
      <c r="K27" s="65"/>
      <c r="L27" s="236"/>
      <c r="M27" s="239">
        <v>1</v>
      </c>
      <c r="N27" s="64" t="s">
        <v>6</v>
      </c>
      <c r="O27" s="65"/>
      <c r="P27" s="66"/>
    </row>
    <row r="28" spans="1:16" x14ac:dyDescent="0.25">
      <c r="A28" s="52" t="s">
        <v>26</v>
      </c>
      <c r="B28" s="53" t="s">
        <v>93</v>
      </c>
      <c r="C28" s="54">
        <v>1</v>
      </c>
      <c r="D28" s="75" t="s">
        <v>6</v>
      </c>
      <c r="E28" s="76"/>
      <c r="F28" s="78"/>
      <c r="G28" s="41"/>
      <c r="H28" s="63">
        <v>1</v>
      </c>
      <c r="I28" s="64" t="s">
        <v>6</v>
      </c>
      <c r="J28" s="64" t="s">
        <v>6</v>
      </c>
      <c r="K28" s="65"/>
      <c r="L28" s="236"/>
      <c r="M28" s="239">
        <v>1</v>
      </c>
      <c r="N28" s="64" t="s">
        <v>6</v>
      </c>
      <c r="O28" s="65"/>
      <c r="P28" s="66"/>
    </row>
    <row r="29" spans="1:16" x14ac:dyDescent="0.25">
      <c r="A29" s="52" t="s">
        <v>43</v>
      </c>
      <c r="B29" s="53" t="s">
        <v>93</v>
      </c>
      <c r="C29" s="54">
        <v>1</v>
      </c>
      <c r="D29" s="75" t="s">
        <v>6</v>
      </c>
      <c r="E29" s="76"/>
      <c r="F29" s="78"/>
      <c r="G29" s="41"/>
      <c r="H29" s="63">
        <v>1</v>
      </c>
      <c r="I29" s="64" t="s">
        <v>6</v>
      </c>
      <c r="J29" s="64" t="s">
        <v>6</v>
      </c>
      <c r="K29" s="65"/>
      <c r="L29" s="236"/>
      <c r="M29" s="239">
        <v>1</v>
      </c>
      <c r="N29" s="64" t="s">
        <v>6</v>
      </c>
      <c r="O29" s="65"/>
      <c r="P29" s="66"/>
    </row>
    <row r="30" spans="1:16" ht="43.5" customHeight="1" x14ac:dyDescent="0.25">
      <c r="A30" s="52" t="s">
        <v>28</v>
      </c>
      <c r="B30" s="53" t="s">
        <v>93</v>
      </c>
      <c r="C30" s="54">
        <v>1</v>
      </c>
      <c r="D30" s="75" t="s">
        <v>6</v>
      </c>
      <c r="E30" s="81"/>
      <c r="F30" s="82"/>
      <c r="G30" s="41"/>
      <c r="H30" s="63">
        <v>1</v>
      </c>
      <c r="I30" s="64" t="s">
        <v>6</v>
      </c>
      <c r="J30" s="64" t="s">
        <v>6</v>
      </c>
      <c r="K30" s="65"/>
      <c r="L30" s="236"/>
      <c r="M30" s="239">
        <v>1</v>
      </c>
      <c r="N30" s="64" t="s">
        <v>6</v>
      </c>
      <c r="O30" s="65"/>
      <c r="P30" s="66"/>
    </row>
    <row r="31" spans="1:16" ht="44.25" customHeight="1" x14ac:dyDescent="0.25">
      <c r="A31" s="52" t="s">
        <v>44</v>
      </c>
      <c r="B31" s="64" t="s">
        <v>93</v>
      </c>
      <c r="C31" s="54">
        <v>1</v>
      </c>
      <c r="D31" s="75" t="s">
        <v>6</v>
      </c>
      <c r="E31" s="76"/>
      <c r="F31" s="83"/>
      <c r="G31" s="41"/>
      <c r="H31" s="63">
        <v>1</v>
      </c>
      <c r="I31" s="64" t="s">
        <v>6</v>
      </c>
      <c r="J31" s="64" t="s">
        <v>6</v>
      </c>
      <c r="K31" s="65"/>
      <c r="L31" s="236"/>
      <c r="M31" s="239">
        <v>1</v>
      </c>
      <c r="N31" s="64" t="s">
        <v>6</v>
      </c>
      <c r="O31" s="65"/>
      <c r="P31" s="66"/>
    </row>
    <row r="32" spans="1:16" ht="33.75" customHeight="1" x14ac:dyDescent="0.25">
      <c r="A32" s="52" t="s">
        <v>29</v>
      </c>
      <c r="B32" s="69" t="s">
        <v>51</v>
      </c>
      <c r="C32" s="54">
        <v>1</v>
      </c>
      <c r="D32" s="75" t="s">
        <v>6</v>
      </c>
      <c r="E32" s="76"/>
      <c r="F32" s="84"/>
      <c r="G32" s="41"/>
      <c r="H32" s="63">
        <v>1</v>
      </c>
      <c r="I32" s="64" t="s">
        <v>6</v>
      </c>
      <c r="J32" s="64" t="s">
        <v>6</v>
      </c>
      <c r="K32" s="65"/>
      <c r="L32" s="236"/>
      <c r="M32" s="239">
        <v>1</v>
      </c>
      <c r="N32" s="64" t="s">
        <v>6</v>
      </c>
      <c r="O32" s="65"/>
      <c r="P32" s="66"/>
    </row>
    <row r="33" spans="1:62" ht="125.25" customHeight="1" x14ac:dyDescent="0.25">
      <c r="A33" s="52" t="s">
        <v>45</v>
      </c>
      <c r="B33" s="69" t="s">
        <v>101</v>
      </c>
      <c r="C33" s="85">
        <v>4.1580547112462007E-2</v>
      </c>
      <c r="D33" s="86" t="s">
        <v>103</v>
      </c>
      <c r="E33" s="76"/>
      <c r="F33" s="87" t="s">
        <v>104</v>
      </c>
      <c r="G33" s="40" t="s">
        <v>126</v>
      </c>
      <c r="H33" s="88">
        <v>4.1641337386018239E-2</v>
      </c>
      <c r="I33" s="64" t="s">
        <v>6</v>
      </c>
      <c r="J33" s="121" t="s">
        <v>137</v>
      </c>
      <c r="K33" s="68" t="s">
        <v>138</v>
      </c>
      <c r="L33" s="236" t="s">
        <v>181</v>
      </c>
      <c r="M33" s="240">
        <v>4.5831567475933886E-2</v>
      </c>
      <c r="N33" s="64" t="s">
        <v>6</v>
      </c>
      <c r="O33" s="65"/>
      <c r="P33" s="66" t="s">
        <v>186</v>
      </c>
    </row>
    <row r="34" spans="1:62" ht="110.25" customHeight="1" x14ac:dyDescent="0.25">
      <c r="A34" s="52" t="s">
        <v>46</v>
      </c>
      <c r="B34" s="69" t="s">
        <v>102</v>
      </c>
      <c r="C34" s="85">
        <v>4.1580547112462007E-2</v>
      </c>
      <c r="D34" s="86" t="s">
        <v>103</v>
      </c>
      <c r="E34" s="76"/>
      <c r="F34" s="87" t="s">
        <v>105</v>
      </c>
      <c r="G34" s="40" t="s">
        <v>126</v>
      </c>
      <c r="H34" s="88">
        <v>4.1641337386018239E-2</v>
      </c>
      <c r="I34" s="64" t="s">
        <v>6</v>
      </c>
      <c r="J34" s="64" t="s">
        <v>6</v>
      </c>
      <c r="K34" s="65" t="s">
        <v>134</v>
      </c>
      <c r="L34" s="236"/>
      <c r="M34" s="240">
        <v>4.5831567475933886E-2</v>
      </c>
      <c r="N34" s="64" t="s">
        <v>6</v>
      </c>
      <c r="O34" s="65"/>
      <c r="P34" s="66"/>
    </row>
    <row r="35" spans="1:62" ht="74.45" customHeight="1" x14ac:dyDescent="0.25">
      <c r="A35" s="52" t="s">
        <v>31</v>
      </c>
      <c r="B35" s="69" t="s">
        <v>102</v>
      </c>
      <c r="C35" s="89">
        <v>1</v>
      </c>
      <c r="D35" s="86" t="s">
        <v>55</v>
      </c>
      <c r="E35" s="76"/>
      <c r="F35" s="90" t="s">
        <v>81</v>
      </c>
      <c r="G35" s="40" t="s">
        <v>126</v>
      </c>
      <c r="H35" s="91">
        <v>4.1641337386018239E-2</v>
      </c>
      <c r="I35" s="64" t="s">
        <v>6</v>
      </c>
      <c r="J35" s="64" t="s">
        <v>6</v>
      </c>
      <c r="K35" s="65" t="s">
        <v>134</v>
      </c>
      <c r="L35" s="236"/>
      <c r="M35" s="240">
        <v>4.5528849064600106E-2</v>
      </c>
      <c r="N35" s="64" t="s">
        <v>6</v>
      </c>
      <c r="O35" s="65"/>
      <c r="P35" s="66"/>
    </row>
    <row r="36" spans="1:62" ht="47.25" customHeight="1" x14ac:dyDescent="0.25">
      <c r="A36" s="52" t="s">
        <v>36</v>
      </c>
      <c r="B36" s="92">
        <v>1</v>
      </c>
      <c r="C36" s="93">
        <v>1</v>
      </c>
      <c r="D36" s="94" t="s">
        <v>6</v>
      </c>
      <c r="E36" s="95"/>
      <c r="F36" s="96" t="s">
        <v>106</v>
      </c>
      <c r="G36" s="41"/>
      <c r="H36" s="97">
        <v>1</v>
      </c>
      <c r="I36" s="64" t="s">
        <v>6</v>
      </c>
      <c r="J36" s="64" t="s">
        <v>6</v>
      </c>
      <c r="K36" s="65" t="str">
        <f>+F36</f>
        <v xml:space="preserve">Numero totale allacci pari a 123211. </v>
      </c>
      <c r="L36" s="236"/>
      <c r="M36" s="239">
        <v>1</v>
      </c>
      <c r="N36" s="64" t="s">
        <v>6</v>
      </c>
      <c r="O36" s="65"/>
      <c r="P36" s="260" t="s">
        <v>106</v>
      </c>
    </row>
    <row r="37" spans="1:62" ht="57.6" customHeight="1" x14ac:dyDescent="0.25">
      <c r="A37" s="52" t="s">
        <v>47</v>
      </c>
      <c r="B37" s="92">
        <v>1</v>
      </c>
      <c r="C37" s="93">
        <v>1</v>
      </c>
      <c r="D37" s="72" t="s">
        <v>55</v>
      </c>
      <c r="E37" s="76"/>
      <c r="F37" s="98" t="s">
        <v>58</v>
      </c>
      <c r="G37" s="40" t="s">
        <v>126</v>
      </c>
      <c r="H37" s="97">
        <v>1</v>
      </c>
      <c r="I37" s="64" t="s">
        <v>6</v>
      </c>
      <c r="J37" s="64" t="s">
        <v>6</v>
      </c>
      <c r="K37" s="65" t="s">
        <v>134</v>
      </c>
      <c r="L37" s="236"/>
      <c r="M37" s="239">
        <v>1</v>
      </c>
      <c r="N37" s="64" t="s">
        <v>6</v>
      </c>
      <c r="O37" s="65"/>
      <c r="P37" s="258"/>
    </row>
    <row r="38" spans="1:62" ht="177.6" customHeight="1" x14ac:dyDescent="0.25">
      <c r="A38" s="52" t="s">
        <v>37</v>
      </c>
      <c r="B38" s="92">
        <v>1</v>
      </c>
      <c r="C38" s="93">
        <v>1</v>
      </c>
      <c r="D38" s="99" t="s">
        <v>57</v>
      </c>
      <c r="E38" s="100" t="s">
        <v>107</v>
      </c>
      <c r="F38" s="98" t="s">
        <v>108</v>
      </c>
      <c r="G38" s="40" t="s">
        <v>129</v>
      </c>
      <c r="H38" s="97">
        <v>1</v>
      </c>
      <c r="I38" s="64" t="s">
        <v>6</v>
      </c>
      <c r="J38" s="64" t="s">
        <v>6</v>
      </c>
      <c r="K38" s="122" t="s">
        <v>156</v>
      </c>
      <c r="L38" s="236"/>
      <c r="M38" s="239">
        <v>1</v>
      </c>
      <c r="N38" s="64" t="s">
        <v>6</v>
      </c>
      <c r="O38" s="100" t="s">
        <v>107</v>
      </c>
      <c r="P38" s="261" t="s">
        <v>156</v>
      </c>
    </row>
    <row r="39" spans="1:62" s="103" customFormat="1" ht="60.75" customHeight="1" x14ac:dyDescent="0.25">
      <c r="A39" s="101" t="s">
        <v>48</v>
      </c>
      <c r="B39" s="92">
        <v>1</v>
      </c>
      <c r="C39" s="54">
        <v>1</v>
      </c>
      <c r="D39" s="55" t="s">
        <v>6</v>
      </c>
      <c r="E39" s="67" t="s">
        <v>109</v>
      </c>
      <c r="F39" s="102"/>
      <c r="G39" s="41"/>
      <c r="H39" s="63">
        <v>1</v>
      </c>
      <c r="I39" s="64" t="s">
        <v>6</v>
      </c>
      <c r="J39" s="122" t="str">
        <f>+E39</f>
        <v>Riscontro corretto,la somma delle riparazioni su allacci di fognaturai nel DBI è pari al dato desumibile dagli shape (99)</v>
      </c>
      <c r="K39" s="76"/>
      <c r="L39" s="236"/>
      <c r="M39" s="239">
        <v>1</v>
      </c>
      <c r="N39" s="64" t="s">
        <v>6</v>
      </c>
      <c r="O39" s="67" t="s">
        <v>109</v>
      </c>
      <c r="P39" s="66"/>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row>
    <row r="40" spans="1:62" ht="69" customHeight="1" x14ac:dyDescent="0.25">
      <c r="A40" s="52" t="s">
        <v>39</v>
      </c>
      <c r="B40" s="92">
        <v>1</v>
      </c>
      <c r="C40" s="54">
        <v>1</v>
      </c>
      <c r="D40" s="55" t="s">
        <v>6</v>
      </c>
      <c r="E40" s="67" t="s">
        <v>110</v>
      </c>
      <c r="F40" s="102"/>
      <c r="G40" s="41"/>
      <c r="H40" s="63">
        <v>1</v>
      </c>
      <c r="I40" s="64" t="s">
        <v>6</v>
      </c>
      <c r="J40" s="122" t="str">
        <f>+E40</f>
        <v>Riscontro corretto, la somma delle riparazioni su reti/condotte di fognatura/collettori nel DBI è pari al dato desumibile dagli shape (173)</v>
      </c>
      <c r="K40" s="65"/>
      <c r="L40" s="236"/>
      <c r="M40" s="239">
        <v>1</v>
      </c>
      <c r="N40" s="64" t="s">
        <v>6</v>
      </c>
      <c r="O40" s="67" t="s">
        <v>110</v>
      </c>
      <c r="P40" s="66"/>
    </row>
    <row r="41" spans="1:62" ht="42" customHeight="1" thickBot="1" x14ac:dyDescent="0.3">
      <c r="A41" s="52" t="s">
        <v>41</v>
      </c>
      <c r="B41" s="92">
        <v>1</v>
      </c>
      <c r="C41" s="54">
        <v>1</v>
      </c>
      <c r="D41" s="72" t="s">
        <v>55</v>
      </c>
      <c r="E41" s="81"/>
      <c r="F41" s="104" t="s">
        <v>111</v>
      </c>
      <c r="G41" s="46" t="s">
        <v>126</v>
      </c>
      <c r="H41" s="105">
        <v>1</v>
      </c>
      <c r="I41" s="64" t="s">
        <v>6</v>
      </c>
      <c r="J41" s="64" t="s">
        <v>6</v>
      </c>
      <c r="K41" s="106" t="s">
        <v>139</v>
      </c>
      <c r="L41" s="237"/>
      <c r="M41" s="262">
        <v>1</v>
      </c>
      <c r="N41" s="263" t="s">
        <v>184</v>
      </c>
      <c r="O41" s="119"/>
      <c r="P41" s="120"/>
    </row>
    <row r="42" spans="1:62" ht="42" customHeight="1" x14ac:dyDescent="0.25">
      <c r="A42" s="107" t="s">
        <v>52</v>
      </c>
      <c r="B42" s="108"/>
      <c r="C42" s="108"/>
      <c r="D42" s="109" t="s">
        <v>55</v>
      </c>
      <c r="E42" s="110"/>
      <c r="F42" s="111" t="s">
        <v>64</v>
      </c>
      <c r="G42" s="241" t="s">
        <v>126</v>
      </c>
      <c r="H42" s="242"/>
      <c r="I42" s="243"/>
      <c r="J42" s="243"/>
      <c r="K42" s="243" t="s">
        <v>139</v>
      </c>
      <c r="L42" s="244"/>
      <c r="M42" s="256"/>
      <c r="N42" s="243"/>
      <c r="O42" s="243"/>
      <c r="P42" s="257"/>
    </row>
    <row r="43" spans="1:62" ht="283.5" customHeight="1" x14ac:dyDescent="0.25">
      <c r="A43" s="107" t="s">
        <v>112</v>
      </c>
      <c r="B43" s="112"/>
      <c r="C43" s="113"/>
      <c r="D43" s="113"/>
      <c r="E43" s="113"/>
      <c r="F43" s="111" t="s">
        <v>113</v>
      </c>
      <c r="G43" s="245" t="s">
        <v>130</v>
      </c>
      <c r="H43" s="246"/>
      <c r="I43" s="247"/>
      <c r="J43" s="170"/>
      <c r="K43" s="170" t="s">
        <v>135</v>
      </c>
      <c r="L43" s="248" t="s">
        <v>182</v>
      </c>
      <c r="M43" s="253"/>
      <c r="N43" s="247"/>
      <c r="O43" s="247"/>
      <c r="P43" s="274" t="s">
        <v>200</v>
      </c>
    </row>
    <row r="44" spans="1:62" ht="46.5" customHeight="1" thickBot="1" x14ac:dyDescent="0.3">
      <c r="A44" s="114" t="s">
        <v>54</v>
      </c>
      <c r="B44" s="115"/>
      <c r="C44" s="115"/>
      <c r="D44" s="116" t="s">
        <v>55</v>
      </c>
      <c r="E44" s="117"/>
      <c r="F44" s="118" t="s">
        <v>61</v>
      </c>
      <c r="G44" s="249" t="s">
        <v>126</v>
      </c>
      <c r="H44" s="250"/>
      <c r="I44" s="251"/>
      <c r="J44" s="251" t="s">
        <v>136</v>
      </c>
      <c r="K44" s="251"/>
      <c r="L44" s="252"/>
      <c r="M44" s="254"/>
      <c r="N44" s="251"/>
      <c r="O44" s="251"/>
      <c r="P44" s="255"/>
    </row>
  </sheetData>
  <hyperlinks>
    <hyperlink ref="B20" location="_ftn1" display="_ftn1"/>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abSelected="1" workbookViewId="0">
      <selection activeCell="E15" sqref="E15"/>
    </sheetView>
  </sheetViews>
  <sheetFormatPr defaultRowHeight="15" x14ac:dyDescent="0.25"/>
  <cols>
    <col min="1" max="1" width="22.140625" customWidth="1"/>
    <col min="2" max="2" width="13.5703125" bestFit="1" customWidth="1"/>
    <col min="3" max="3" width="12.42578125" bestFit="1" customWidth="1"/>
    <col min="4" max="4" width="19.7109375" customWidth="1"/>
  </cols>
  <sheetData>
    <row r="1" spans="1:4" x14ac:dyDescent="0.25">
      <c r="B1" s="264" t="s">
        <v>190</v>
      </c>
      <c r="C1" s="264" t="s">
        <v>191</v>
      </c>
      <c r="D1" s="265" t="s">
        <v>192</v>
      </c>
    </row>
    <row r="2" spans="1:4" x14ac:dyDescent="0.25">
      <c r="A2" s="266" t="s">
        <v>193</v>
      </c>
      <c r="B2" s="267">
        <v>0</v>
      </c>
      <c r="C2" s="267">
        <v>0</v>
      </c>
      <c r="D2" s="268">
        <f>+C2+B2</f>
        <v>0</v>
      </c>
    </row>
    <row r="3" spans="1:4" x14ac:dyDescent="0.25">
      <c r="A3" s="266" t="s">
        <v>194</v>
      </c>
      <c r="B3" s="267">
        <v>1533221</v>
      </c>
      <c r="C3" s="267">
        <v>401792</v>
      </c>
      <c r="D3" s="269">
        <f>+C3+B3</f>
        <v>1935013</v>
      </c>
    </row>
    <row r="4" spans="1:4" x14ac:dyDescent="0.25">
      <c r="A4" s="266" t="s">
        <v>195</v>
      </c>
      <c r="B4" s="270">
        <f>+B2/B3</f>
        <v>0</v>
      </c>
      <c r="C4" s="270">
        <f>+C2/C3</f>
        <v>0</v>
      </c>
      <c r="D4" s="271">
        <f>+D2/D3</f>
        <v>0</v>
      </c>
    </row>
    <row r="5" spans="1:4" x14ac:dyDescent="0.25">
      <c r="A5" s="272" t="s">
        <v>196</v>
      </c>
      <c r="B5" s="273" t="s">
        <v>197</v>
      </c>
      <c r="C5" s="273" t="s">
        <v>197</v>
      </c>
      <c r="D5" s="273" t="s">
        <v>1</v>
      </c>
    </row>
    <row r="6" spans="1:4" x14ac:dyDescent="0.25">
      <c r="A6" s="272" t="s">
        <v>198</v>
      </c>
      <c r="B6" s="275" t="s">
        <v>11</v>
      </c>
      <c r="C6" s="275" t="s">
        <v>11</v>
      </c>
      <c r="D6" s="275"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Istruttoria_SHP_ACQ_no_Abetone</vt:lpstr>
      <vt:lpstr>Istruttoria_SHP_ACQ_Abetone</vt:lpstr>
      <vt:lpstr>Istruttoria_SHP_FGN</vt:lpstr>
      <vt:lpstr>Calcolo_PENALI</vt:lpstr>
      <vt:lpstr>Istruttoria_SHP_ACQ_Abetone!_ftnref1</vt:lpstr>
      <vt:lpstr>Istruttoria_SHP_ACQ_no_Abetone!_ftnref1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Caso</dc:creator>
  <cp:lastModifiedBy>Cinzia Caso</cp:lastModifiedBy>
  <dcterms:created xsi:type="dcterms:W3CDTF">2020-11-06T13:26:10Z</dcterms:created>
  <dcterms:modified xsi:type="dcterms:W3CDTF">2024-02-20T15:13:13Z</dcterms:modified>
</cp:coreProperties>
</file>