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isrvvserv004\cond\00PianificazioneEControllo\01Condiviso\SERVIZIO_SPICS\Cons_ann_investim\2023_Consuntivo_2022\NA\"/>
    </mc:Choice>
  </mc:AlternateContent>
  <xr:revisionPtr revIDLastSave="0" documentId="13_ncr:1_{3DFD0C82-7122-4741-AE31-34E308E3C11E}" xr6:coauthVersionLast="47" xr6:coauthVersionMax="47" xr10:uidLastSave="{00000000-0000-0000-0000-000000000000}"/>
  <bookViews>
    <workbookView xWindow="-120" yWindow="-120" windowWidth="29040" windowHeight="15720" xr2:uid="{00000000-000D-0000-FFFF-FFFF00000000}"/>
  </bookViews>
  <sheets>
    <sheet name="I_Istruttoria_Cons22" sheetId="1" r:id="rId1"/>
    <sheet name="Calcolopenalità" sheetId="2" r:id="rId2"/>
  </sheets>
  <definedNames>
    <definedName name="_xlnm._FilterDatabase" localSheetId="0" hidden="1">I_Istruttoria_Cons22!$A$16:$I$27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2" i="2"/>
  <c r="B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1" authorId="0" shapeId="0" xr:uid="{057B0A83-F70C-4BBF-AAE3-8B2535A3B57D}">
      <text>
        <r>
          <rPr>
            <b/>
            <sz val="9"/>
            <color indexed="81"/>
            <rFont val="Tahoma"/>
            <family val="2"/>
          </rPr>
          <t>Autore:</t>
        </r>
        <r>
          <rPr>
            <sz val="9"/>
            <color indexed="81"/>
            <rFont val="Tahoma"/>
            <family val="2"/>
          </rPr>
          <t xml:space="preserve">
Costo totale da ultima previsione disponibile (lordo contributi)</t>
        </r>
      </text>
    </comment>
  </commentList>
</comments>
</file>

<file path=xl/sharedStrings.xml><?xml version="1.0" encoding="utf-8"?>
<sst xmlns="http://schemas.openxmlformats.org/spreadsheetml/2006/main" count="148" uniqueCount="102">
  <si>
    <t>campo_verificato</t>
  </si>
  <si>
    <t>tipo_verifica</t>
  </si>
  <si>
    <t>tipo_errore</t>
  </si>
  <si>
    <t>riga_errore</t>
  </si>
  <si>
    <t>desc_int</t>
  </si>
  <si>
    <t>errore</t>
  </si>
  <si>
    <t>Informazioni GENERALI</t>
  </si>
  <si>
    <t>Documento analizzato</t>
  </si>
  <si>
    <t>Gestore</t>
  </si>
  <si>
    <t>Data scadenza</t>
  </si>
  <si>
    <t>Data consegna</t>
  </si>
  <si>
    <t>Ritardo</t>
  </si>
  <si>
    <t>No</t>
  </si>
  <si>
    <t>Consegna integrativa</t>
  </si>
  <si>
    <t>Livello controllo</t>
  </si>
  <si>
    <t>File analizzato</t>
  </si>
  <si>
    <t>codait_intervento</t>
  </si>
  <si>
    <t>Confronto con consuntivo (a-1)</t>
  </si>
  <si>
    <t>Check 32 - Intervento con residuo di spesa al 31/12 dell'anno (a-1) non presente nel consuntivo dell'anno a</t>
  </si>
  <si>
    <t>Richieste AIT</t>
  </si>
  <si>
    <t>Consuntivo annuale investimenti - 2022</t>
  </si>
  <si>
    <t>speso al 31/12/2022</t>
  </si>
  <si>
    <t>Confronto con PdI AIT</t>
  </si>
  <si>
    <t>NUOVE ACQUE</t>
  </si>
  <si>
    <t>MI_FOG-DEP02_04_0027-</t>
  </si>
  <si>
    <t>MI_ACQ03_04_0014-</t>
  </si>
  <si>
    <t>MI_ACQ03_04_0015-</t>
  </si>
  <si>
    <t>MI_FOG-DEP03_04_0014-</t>
  </si>
  <si>
    <t>MI_ACQ03_04_0021-</t>
  </si>
  <si>
    <t>sal nel consuntivo (a-1) = annullato; intervento annullato nel PdI approvato con delibera n.12 del 29/07/2022</t>
  </si>
  <si>
    <t>note NUOVE ACQUE</t>
  </si>
  <si>
    <t>MI_ACQ03_04_0014</t>
  </si>
  <si>
    <t>Schema Montedoglio per il Valdarno Aretino I lotto (da Buon Riposo a Castiglion Fibocchi)</t>
  </si>
  <si>
    <t>MI_ACQ03_04_0015</t>
  </si>
  <si>
    <t>Schema Montedoglio per il Valdarno Aretino II lotto (da Castiglion Fibocchi a Laterina)</t>
  </si>
  <si>
    <t>MI_ACQ03_04_0021</t>
  </si>
  <si>
    <t>Case dell'acqua</t>
  </si>
  <si>
    <t>MI_FOG-DEP02_04_0027</t>
  </si>
  <si>
    <t>Fondo destinato alla realizzazione futura di ulteriori collegamenti alla depurazione negli agglomerati principali</t>
  </si>
  <si>
    <t>MI_FOG-DEP03_04_0014</t>
  </si>
  <si>
    <t>Fondo destinato alla realizzazione futura di ulteriori collegamenti alla depurazione negli agglomerati minori</t>
  </si>
  <si>
    <t>In fase di istruttoria al Consuntivo 2021, è stato chiarito che "Al momento della predisposizione del PdI 2020 – 2023 la Soc. Nuove Acque non era in grado di poter rispettare integralmente le scadenze originali del Piano Stralcio e del’’AdP &lt; 2000 per motivi di carattere finanziario e dell’avanzamento progettuale degli interventi. In assenza di modifiche ai documenti di pianificazione sopra menzionati le date di fine intervento dovevano essere congrue con la scadenza prevista di fine 2021. In attesa dell’aggiornamento formale del Piano Stralcio e dell’AdP &lt; 2000 (avvenuti nell’anno 2021) è stato condiviso l’invio del PdI prevedendo due interventi complementari (Codici MI_FOG-DEP02_04-0027 e MI_FOG-DEP03_04_0014) con programmazione oltre l’anno 2021. La programmazione attuale degli interventi del Piano stralcio e del AdP &lt; 2000 è congrua con le modifiche normative. L'intervento MI_FOG-DEP03_04_0014 può essere eliminato". Intervento non presente in PdI 2022-2023. Nessuna richiesta.</t>
  </si>
  <si>
    <t>In fase di istruttoria al Consuntivo 2021, è stato chiarito che "Al momento della predisposizione del PdI 2020 – 2023 la Soc. Nuove Acque non era in grado di poter rispettare integralmente le scadenze originali del Piano Stralcio e del’’AdP &lt; 2000 per motivi di carattere finanziario e dell’avanzamento progettuale degli interventi. In assenza di modifiche ai documenti di pianificazione sopra menzionati le date di fine intervento dovevano essere congrue con la scadenza prevista di fine 2021. In attesa dell’aggiornamento formale del Piano Stralcio e dell’AdP &lt; 2000 (avvenuti nell’anno 2021) è stato condiviso l’invio del PdI prevedendo due interventi complementari (Codici MI_FOG-DEP02_04-0027 e MI_FOG-DEP03_04_0014) con programmazione oltre l’anno 2021. La programmazione attuale degli interventi del Piano stralcio e del AdP &lt; 2000 è congrua con le modifiche normative. L'intervento MI_FOG-DEP02_04_0027 può essere eliminato". Intervento non presente in PdI 2022-2023. Nessuna richiesta.</t>
  </si>
  <si>
    <t>In Relazione di accompagnamento al PdI 2022-2023 si legge "Sostituito da nuovo intervento MI_ACQ03_04_0026 - Schema Montedoglio per il Valdarno Aretino (Montedoglio Nord) - Fase di progettazione". Intervento non presente in PdI 2022-2023. Nessuna richiesta.</t>
  </si>
  <si>
    <t>In Relazione di accompagnamento al PdI 2022-2023 si legge "Considerando che Nuove Acque non gestisce le “case dell’acqua” (tranne che in un solo caso particolare) si propone l’eliminazione di questo intervento dal PdI". Intervento non presente in PdI 2022-2023. Nessuna richiesta.</t>
  </si>
  <si>
    <t>MI_ACQ03_04_0010</t>
  </si>
  <si>
    <t>Schema Montedoglio Valdichiana Aretina - Area Aretina</t>
  </si>
  <si>
    <t>MI_ACQ08_04_0002</t>
  </si>
  <si>
    <t>Progetto Smart Metering</t>
  </si>
  <si>
    <t>MI_FOG-DEP03_04_0015</t>
  </si>
  <si>
    <t>Impianto di depurazione Loc. Ciggiano, Comune di Civitella in Val di Chiana</t>
  </si>
  <si>
    <t>MI_FOG-DEP04_04_0001</t>
  </si>
  <si>
    <t>Collegamento centro commerciale Valdichiana all'impianto di depurazione Bettolle</t>
  </si>
  <si>
    <t>MI_FOG-DEP05_04_0003</t>
  </si>
  <si>
    <t xml:space="preserve">Fondo destinato alla risoluzione delle problematiche derivanti dalla gestione delle fognature miste </t>
  </si>
  <si>
    <t>MI_SII03_04_0001</t>
  </si>
  <si>
    <t>Efficientamento e ottimizzazione energetica</t>
  </si>
  <si>
    <t>Dallo stato di avanzamento spesa al 31/12/2022, si rileva un ritardo rispetto alle previsioni di spesa del PdI 2022-2023. Si richiedono informazioni circa eventuali criticità e conferma della previsione di conclusione dell'intervento nel 2024 come da PdI.</t>
  </si>
  <si>
    <t>Dallo stato di avanzamento spesa al 31/12/2022, si rileva un ritardo rispetto alle previsioni di spesa del PdI 2022-2023. Si richiedono informazioni circa eventuali criticità e conferma della previsione di conclusione dell'intervento nel 2023 come da PdI, anche perché è collegato ad altro intervento relativo alla realizzazione dei collettori fognari (MI_FOG-DEP03_04_0016) che dovrebbe anch'esso concludersi entro il 2023 e che da Consuntivo 2022 risulta NON INIZIATO.</t>
  </si>
  <si>
    <t>Dallo stato di avanzamento spesa al 31/12/2022, si rileva un ritardo rispetto alle previsioni di spesa del PdI 2022-2023. Nella Relazione di accompagnamneto al PdI 2022-2023 si legge che "...consiste nella realizzazione di nuovi collettori fognari di tipo misto (incluso un impianto idrovoro) che hanno come obiettivo la riduzione del rischio idraulico nella zona di Via Romana, Comune di Arezzo. L’amministrazione comunale di Arezzo contribuisce economicamente alla realizzazione di questo intervento". Si richiedono informazioni circa eventuali criticità e conferma della previsione di conclusione dell'intervento nel 2023 come da PdI.</t>
  </si>
  <si>
    <t>Analisi dati (extra check automatici)</t>
  </si>
  <si>
    <t>Dallo stato di avanzamento spesa al 31/12/2022, si rileva un ritardo rispetto alle previsioni di spesa del PdI 2022-2023 nel quale si prevedeva la conclusione nel 2022. Nella Relazione di accompagnamneto al PdI 2022-2023 si legge che "L’intervento per il collegamento del centro commerciale Valdichiana all’impianto di depurazione Bettolle (intervento già realizzato) prevede anche il collettamento dello scarico libero proveniente dalla Loc. Farniole (Comune di Foiano della Chiana) attraverso la realizzazione di un impianto di sollevamento". Si richiedono informazioni circa eventuali criticità e previsione di conclusione dell'intervento.</t>
  </si>
  <si>
    <t>Dallo stato di avanzamento spesa al 31/12/2022, si rileva un leggero ritardo rispetto alle previsioni di spesa del PdI 2022-2023 nel quale si prevedeva la conclusione nel 2022. Si richiedono informazioni circa eventuali criticità e previsione di conclusione dell'intervento.</t>
  </si>
  <si>
    <t>Costo aumentato (&lt;30% rispetto al PDI). Intervento sistema Montedoglio con previsione di conclusione al 31/12/2022. Da Consuntivo 2022 risulta IN CORSO con avanzamento della spesa al 31/12/2022 di circa il 99% sul costo totale aggiornato. Si rileva che a seguito dell'attività di AIT (Ufficio Controllo Interventi) relativa al controllo annuale degli interventi, e in particolare dell'analisi del preconsuntivo 2022, era stato chiarito da NA che: "I lavori imputati sotto questo intervento generale sono due: 1) realizzazione condotta a servizio della Loc. Torena (Comune di Monte San Savino). Lavoro concluso e collaudato. Si allega CRE. 2) Realizzazione condotta di adduzione da IP Pianello a sollevamenti Rosario a Casalta. Questo lavoro è stato eseguito dall’Acquedotto del Fiora all’interno del progetto "Sfruttamento della risorsa idrica da Pozzo della Chiana all'impianto dei Quercioni I° Lotto I° Stralcio". Nello stesso scavo previsto per la posa della condotta a servizio dell’AdF è stata posata una condotta di adduzione a servizio di Nuove Acque, il progetto dell’AdF prevedeva già in fase progettuale la posa di questa condotta. L’opera a servizio di Nuove Acque è già stata conclusa e collaudata tecnicamente (prova di pressione), perciò Nuove Acque ha provveduto a corrispondere all’AdF la somma prevista nel progetto. I lavori previsti nell’intervento MI_ACQ03_04_0010 sono interamente conclusi, non ci sono lavori da terminare. Lo stato dell’intervento al 31/12/2021 è “concluso” (modificato il campo nella colonna “O” nel foglio di lavoro “Elenco”). Nel foglio di lavoro “Elenco” è stato aggiornato il costo totale dell’intervento". Si ritiene pertanto che l'intervento sia da ritenersi concluso a livello funzionale al 31/12/2022 e quindi debba essere indicato con sal IN ESERCIZIO. Salvo vostra diversa indicazione provvederemo a corregge d'ufficio il SAL ponendolo IN ESERCIZIO.</t>
  </si>
  <si>
    <t>Risposte gestore I istruttoria</t>
  </si>
  <si>
    <t>Consuntivo_invest._2022_NA_.xls</t>
  </si>
  <si>
    <t>Si conferma SAL: IN ESERCIZIO</t>
  </si>
  <si>
    <t>Non ci sono criticità, si conferma la chiusura dell'intervento nel 2024</t>
  </si>
  <si>
    <t>Non ci sono criticità. Gara d'appalto in corso di esecuzione, chiusura dell'intervento nel 2024</t>
  </si>
  <si>
    <t>Il progetto complessivo incluso nel PdI prevede la realizzazione dell’opera per la riduzione del rischio idraulico nella zona di Via Romana, Arezzo, in due Stralci: - I lavori del I Stralcio (che include la realizzazione dell’impianto idraulico) sono nella fase di collaudo finale – Le opere del II Stralcio sono in fase di gara d’appalto. L’intervento sarà concluso entro il 2024</t>
  </si>
  <si>
    <t xml:space="preserve">C'era una criticità, ormai superata, vincolata all'autorizzazione comunale. Il Comune di Civitella della Chiana con seduta del Consiglio Comunale n° 34 del 30/06/2023 ha approvato il progetto esecutivo per la realizzazione dell'impianto di idoneo trattamento a servizio dell'abitato di Ciggiano,  che costituisce anche Variante Urbanistica, con la pubblicazione in pari data sul BURT.
In considerazione a quanto sopra stiamo aggiornando il progetto al nuovi prezziari ed al nuovo codice degli appalti per alla gara di appalto nell'ultino trimestre del 2023. Esec. lavori 2024  </t>
  </si>
  <si>
    <t>Data scadenza chiarimenti</t>
  </si>
  <si>
    <t>Istruttoria finale</t>
  </si>
  <si>
    <t>VALUTAZIONI FINALI AIT</t>
  </si>
  <si>
    <t>CALCOLO INCOMPLETEZZA
(Numero dati mancanti/errati)</t>
  </si>
  <si>
    <t>ok</t>
  </si>
  <si>
    <t>PdI_vigente</t>
  </si>
  <si>
    <t>codint_Gestore</t>
  </si>
  <si>
    <t>cod_sottointervento</t>
  </si>
  <si>
    <t>descrizione</t>
  </si>
  <si>
    <t>liv_territ</t>
  </si>
  <si>
    <t>servizio</t>
  </si>
  <si>
    <t>sal</t>
  </si>
  <si>
    <t>costo_totale</t>
  </si>
  <si>
    <r>
      <t>speso</t>
    </r>
    <r>
      <rPr>
        <b/>
        <sz val="9"/>
        <color indexed="8"/>
        <rFont val="Calibri (Corpo)"/>
      </rPr>
      <t>_al_</t>
    </r>
    <r>
      <rPr>
        <b/>
        <sz val="9"/>
        <color indexed="8"/>
        <rFont val="Calibri"/>
        <family val="2"/>
      </rPr>
      <t>31_12_anno_a</t>
    </r>
  </si>
  <si>
    <r>
      <t>speso</t>
    </r>
    <r>
      <rPr>
        <b/>
        <sz val="9"/>
        <color indexed="8"/>
        <rFont val="Calibri (Corpo)"/>
      </rPr>
      <t>_anno</t>
    </r>
    <r>
      <rPr>
        <b/>
        <sz val="9"/>
        <color indexed="8"/>
        <rFont val="Calibri"/>
        <family val="2"/>
      </rPr>
      <t>_a</t>
    </r>
  </si>
  <si>
    <t>di_cui_lavori_e_materiali</t>
  </si>
  <si>
    <t>di_cui_servizi</t>
  </si>
  <si>
    <t>contributi_anno_a_cassa</t>
  </si>
  <si>
    <t>id_infra</t>
  </si>
  <si>
    <t>note</t>
  </si>
  <si>
    <t>DATI ATTESI</t>
  </si>
  <si>
    <t>DATI NON FORNITI CORRETTAMENTE/ASSENTI</t>
  </si>
  <si>
    <t>% DATI NON FORNITI CORRETTAMENTE/ASSENTI</t>
  </si>
  <si>
    <t>PRESENZA INVESTIMENTI NON CORRETTAMENTE RENDICONTATI</t>
  </si>
  <si>
    <t>NO</t>
  </si>
  <si>
    <r>
      <t xml:space="preserve"> GRADO DI INCOMPLETEZZA
</t>
    </r>
    <r>
      <rPr>
        <b/>
        <sz val="8"/>
        <color indexed="8"/>
        <rFont val="Calibri"/>
        <family val="2"/>
      </rPr>
      <t>(rif. nota AIT prot. del 25 febbraio 2021 prot. 2535)</t>
    </r>
  </si>
  <si>
    <t>ALCUNO</t>
  </si>
  <si>
    <t>nessun rilievo</t>
  </si>
  <si>
    <t>Essendo l'intervento necessario per il successivo intervento MI_FOG-DEP03_04_0016 relativo al collettamento di 7 scarichi liberi, seppur di tipo 19bis, se ne raccomanda la realizzazione nel minor tempo possibile.</t>
  </si>
  <si>
    <t>Riguardando l’intervento il collettamento di uno scarico libero, seppur di tipo 19bis, se ne raccomanda la realizzazione nel minor tempo possibile.</t>
  </si>
  <si>
    <t>Visto il coinvolgimento economico del Comune di Arezzo, si raccomanda che le nuove tempistiche di conclusione dell’intervento siano condivise con la stessa amministrazione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</si>
</sst>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70C0"/>
      <name val="Calibri"/>
      <family val="2"/>
      <scheme val="minor"/>
    </font>
    <font>
      <i/>
      <sz val="11"/>
      <color theme="1"/>
      <name val="Calibri"/>
      <family val="2"/>
      <scheme val="minor"/>
    </font>
    <font>
      <b/>
      <sz val="11"/>
      <name val="Calibri"/>
      <family val="2"/>
      <scheme val="minor"/>
    </font>
    <font>
      <sz val="8"/>
      <name val="Calibri"/>
      <family val="2"/>
      <scheme val="minor"/>
    </font>
    <font>
      <sz val="11"/>
      <name val="Calibri"/>
      <family val="2"/>
      <scheme val="minor"/>
    </font>
    <font>
      <b/>
      <sz val="9"/>
      <color theme="1"/>
      <name val="Calibri"/>
      <family val="2"/>
      <scheme val="minor"/>
    </font>
    <font>
      <b/>
      <sz val="9"/>
      <color indexed="8"/>
      <name val="Calibri (Corpo)"/>
    </font>
    <font>
      <b/>
      <sz val="9"/>
      <color indexed="8"/>
      <name val="Calibri"/>
      <family val="2"/>
    </font>
    <font>
      <b/>
      <sz val="8"/>
      <color indexed="8"/>
      <name val="Calibri"/>
      <family val="2"/>
    </font>
    <font>
      <b/>
      <sz val="9"/>
      <color indexed="81"/>
      <name val="Tahoma"/>
      <family val="2"/>
    </font>
    <font>
      <sz val="9"/>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7">
    <xf numFmtId="0" fontId="0" fillId="0" borderId="0" xfId="0"/>
    <xf numFmtId="0" fontId="16" fillId="0" borderId="10" xfId="0" applyFont="1" applyBorder="1" applyAlignment="1">
      <alignment horizontal="left" vertical="center"/>
    </xf>
    <xf numFmtId="0" fontId="19" fillId="0" borderId="10" xfId="0" applyFont="1" applyBorder="1" applyAlignment="1">
      <alignment horizontal="left" vertical="center"/>
    </xf>
    <xf numFmtId="0" fontId="20" fillId="0" borderId="10" xfId="0" applyFont="1" applyBorder="1" applyAlignment="1">
      <alignment vertical="center"/>
    </xf>
    <xf numFmtId="0" fontId="0" fillId="0" borderId="10" xfId="0" applyBorder="1" applyAlignment="1">
      <alignment horizontal="left" vertical="center"/>
    </xf>
    <xf numFmtId="14" fontId="0" fillId="0" borderId="10" xfId="0" quotePrefix="1" applyNumberFormat="1"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vertical="center"/>
    </xf>
    <xf numFmtId="0" fontId="0" fillId="0" borderId="10" xfId="0" quotePrefix="1" applyBorder="1"/>
    <xf numFmtId="0" fontId="0" fillId="0" borderId="10" xfId="0" applyBorder="1"/>
    <xf numFmtId="0" fontId="22" fillId="0" borderId="10" xfId="0" applyFont="1" applyBorder="1" applyAlignment="1">
      <alignment horizontal="left" vertical="center" wrapText="1"/>
    </xf>
    <xf numFmtId="14" fontId="22" fillId="0" borderId="10" xfId="0" quotePrefix="1" applyNumberFormat="1" applyFont="1" applyBorder="1" applyAlignment="1">
      <alignment horizontal="left" vertical="center" wrapText="1"/>
    </xf>
    <xf numFmtId="14" fontId="22" fillId="0" borderId="10" xfId="0" applyNumberFormat="1" applyFont="1" applyBorder="1" applyAlignment="1">
      <alignment horizontal="left" vertical="center" wrapText="1"/>
    </xf>
    <xf numFmtId="0" fontId="0" fillId="0" borderId="10" xfId="0" applyBorder="1" applyAlignment="1">
      <alignment horizontal="left" vertical="center" wrapText="1"/>
    </xf>
    <xf numFmtId="14" fontId="0" fillId="0" borderId="10" xfId="0" applyNumberFormat="1" applyBorder="1" applyAlignment="1">
      <alignment horizontal="left" vertical="center" wrapText="1"/>
    </xf>
    <xf numFmtId="0" fontId="20" fillId="0" borderId="10" xfId="0" applyFont="1"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right"/>
    </xf>
    <xf numFmtId="0" fontId="23" fillId="33" borderId="11"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16" fillId="0" borderId="10" xfId="0" applyFont="1" applyBorder="1" applyAlignment="1">
      <alignment horizontal="right"/>
    </xf>
    <xf numFmtId="10" fontId="16" fillId="0" borderId="10" xfId="42" applyNumberFormat="1" applyFont="1" applyBorder="1" applyAlignment="1">
      <alignment horizontal="right"/>
    </xf>
    <xf numFmtId="0" fontId="16" fillId="0" borderId="10" xfId="0" applyFont="1" applyBorder="1" applyAlignment="1">
      <alignment horizontal="right" wrapText="1"/>
    </xf>
    <xf numFmtId="0" fontId="16" fillId="0" borderId="10" xfId="0" applyFont="1" applyBorder="1" applyAlignment="1">
      <alignment vertical="center"/>
    </xf>
    <xf numFmtId="0" fontId="16" fillId="0" borderId="0" xfId="0" applyFont="1" applyAlignment="1">
      <alignment vertical="center"/>
    </xf>
    <xf numFmtId="0" fontId="18" fillId="0" borderId="10" xfId="0" applyFont="1" applyBorder="1" applyAlignment="1">
      <alignment horizontal="center" vertical="center"/>
    </xf>
    <xf numFmtId="0" fontId="0" fillId="0" borderId="10" xfId="0" applyFill="1" applyBorder="1" applyAlignment="1">
      <alignment horizontal="center" vertical="center" wrapText="1"/>
    </xf>
  </cellXfs>
  <cellStyles count="43">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Percentuale 2" xfId="42" xr:uid="{45DD2E20-D733-45DD-B042-58804892AA22}"/>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4</xdr:row>
      <xdr:rowOff>171450</xdr:rowOff>
    </xdr:from>
    <xdr:to>
      <xdr:col>12</xdr:col>
      <xdr:colOff>314325</xdr:colOff>
      <xdr:row>15</xdr:row>
      <xdr:rowOff>38100</xdr:rowOff>
    </xdr:to>
    <xdr:pic>
      <xdr:nvPicPr>
        <xdr:cNvPr id="2" name="Immagine 2">
          <a:extLst>
            <a:ext uri="{FF2B5EF4-FFF2-40B4-BE49-F238E27FC236}">
              <a16:creationId xmlns:a16="http://schemas.microsoft.com/office/drawing/2014/main" id="{A1BFFAB9-447B-4872-B3DB-0BAB000B4E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1047750"/>
          <a:ext cx="6657975"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zoomScale="80" zoomScaleNormal="80" workbookViewId="0">
      <selection activeCell="J27" sqref="J27"/>
    </sheetView>
  </sheetViews>
  <sheetFormatPr defaultRowHeight="15"/>
  <cols>
    <col min="1" max="1" width="21.5703125" customWidth="1"/>
    <col min="2" max="2" width="36.140625" customWidth="1"/>
    <col min="3" max="3" width="28.140625" customWidth="1"/>
    <col min="4" max="4" width="26.85546875" customWidth="1"/>
    <col min="5" max="5" width="19.5703125" customWidth="1"/>
    <col min="6" max="6" width="17" hidden="1" customWidth="1"/>
    <col min="7" max="7" width="19.140625" hidden="1" customWidth="1"/>
    <col min="8" max="8" width="31.85546875" customWidth="1"/>
    <col min="9" max="9" width="46.42578125" customWidth="1"/>
    <col min="10" max="10" width="18.140625" customWidth="1"/>
    <col min="11" max="11" width="20.42578125" customWidth="1"/>
  </cols>
  <sheetData>
    <row r="1" spans="1:11">
      <c r="A1" s="25" t="s">
        <v>6</v>
      </c>
      <c r="B1" s="25"/>
    </row>
    <row r="2" spans="1:11">
      <c r="A2" s="4" t="s">
        <v>7</v>
      </c>
      <c r="B2" s="1" t="s">
        <v>20</v>
      </c>
    </row>
    <row r="3" spans="1:11">
      <c r="A3" s="4" t="s">
        <v>8</v>
      </c>
      <c r="B3" s="1" t="s">
        <v>23</v>
      </c>
    </row>
    <row r="4" spans="1:11">
      <c r="A4" s="4" t="s">
        <v>9</v>
      </c>
      <c r="B4" s="5">
        <v>45107</v>
      </c>
    </row>
    <row r="5" spans="1:11">
      <c r="A5" s="4" t="s">
        <v>10</v>
      </c>
      <c r="B5" s="5">
        <v>45106</v>
      </c>
    </row>
    <row r="6" spans="1:11">
      <c r="A6" s="4" t="s">
        <v>11</v>
      </c>
      <c r="B6" s="4" t="s">
        <v>12</v>
      </c>
    </row>
    <row r="7" spans="1:11">
      <c r="A7" s="4" t="s">
        <v>13</v>
      </c>
      <c r="B7" s="6" t="s">
        <v>12</v>
      </c>
    </row>
    <row r="8" spans="1:11" ht="30">
      <c r="A8" s="10" t="s">
        <v>71</v>
      </c>
      <c r="B8" s="11">
        <v>45177</v>
      </c>
    </row>
    <row r="9" spans="1:11">
      <c r="A9" s="10" t="s">
        <v>10</v>
      </c>
      <c r="B9" s="11">
        <v>45176</v>
      </c>
    </row>
    <row r="10" spans="1:11">
      <c r="A10" s="10" t="s">
        <v>13</v>
      </c>
      <c r="B10" s="12" t="s">
        <v>12</v>
      </c>
    </row>
    <row r="11" spans="1:11">
      <c r="A11" s="10" t="s">
        <v>11</v>
      </c>
      <c r="B11" s="10" t="s">
        <v>12</v>
      </c>
    </row>
    <row r="12" spans="1:11">
      <c r="A12" s="13" t="s">
        <v>14</v>
      </c>
      <c r="B12" s="14" t="s">
        <v>72</v>
      </c>
    </row>
    <row r="13" spans="1:11">
      <c r="A13" s="4" t="s">
        <v>15</v>
      </c>
      <c r="B13" s="2" t="s">
        <v>65</v>
      </c>
    </row>
    <row r="16" spans="1:11" s="24" customFormat="1" ht="60">
      <c r="A16" s="23" t="s">
        <v>0</v>
      </c>
      <c r="B16" s="23" t="s">
        <v>1</v>
      </c>
      <c r="C16" s="23" t="s">
        <v>2</v>
      </c>
      <c r="D16" s="23" t="s">
        <v>3</v>
      </c>
      <c r="E16" s="23" t="s">
        <v>4</v>
      </c>
      <c r="F16" s="23" t="s">
        <v>5</v>
      </c>
      <c r="G16" s="23" t="s">
        <v>30</v>
      </c>
      <c r="H16" s="3" t="s">
        <v>19</v>
      </c>
      <c r="I16" s="3" t="s">
        <v>64</v>
      </c>
      <c r="J16" s="15" t="s">
        <v>73</v>
      </c>
      <c r="K16" s="15" t="s">
        <v>74</v>
      </c>
    </row>
    <row r="17" spans="1:11">
      <c r="A17" s="4" t="s">
        <v>21</v>
      </c>
      <c r="B17" s="4" t="s">
        <v>22</v>
      </c>
      <c r="C17" s="4" t="s">
        <v>60</v>
      </c>
      <c r="D17" s="4" t="s">
        <v>45</v>
      </c>
      <c r="E17" s="4" t="s">
        <v>46</v>
      </c>
      <c r="F17" s="4"/>
      <c r="G17" s="4"/>
      <c r="H17" s="4" t="s">
        <v>63</v>
      </c>
      <c r="I17" s="7" t="s">
        <v>66</v>
      </c>
      <c r="J17" s="16" t="s">
        <v>98</v>
      </c>
      <c r="K17" s="16">
        <v>0</v>
      </c>
    </row>
    <row r="18" spans="1:11">
      <c r="A18" s="4" t="s">
        <v>16</v>
      </c>
      <c r="B18" s="4" t="s">
        <v>17</v>
      </c>
      <c r="C18" s="4" t="s">
        <v>18</v>
      </c>
      <c r="D18" s="4" t="s">
        <v>31</v>
      </c>
      <c r="E18" s="4" t="s">
        <v>32</v>
      </c>
      <c r="F18" s="4" t="s">
        <v>25</v>
      </c>
      <c r="G18" s="4" t="s">
        <v>29</v>
      </c>
      <c r="H18" s="4" t="s">
        <v>43</v>
      </c>
      <c r="I18" s="9"/>
      <c r="J18" s="16" t="s">
        <v>98</v>
      </c>
      <c r="K18" s="16">
        <v>0</v>
      </c>
    </row>
    <row r="19" spans="1:11">
      <c r="A19" s="4" t="s">
        <v>16</v>
      </c>
      <c r="B19" s="4" t="s">
        <v>17</v>
      </c>
      <c r="C19" s="4" t="s">
        <v>18</v>
      </c>
      <c r="D19" s="4" t="s">
        <v>33</v>
      </c>
      <c r="E19" s="4" t="s">
        <v>34</v>
      </c>
      <c r="F19" s="4" t="s">
        <v>26</v>
      </c>
      <c r="G19" s="4" t="s">
        <v>29</v>
      </c>
      <c r="H19" s="4" t="s">
        <v>43</v>
      </c>
      <c r="I19" s="9"/>
      <c r="J19" s="16" t="s">
        <v>98</v>
      </c>
      <c r="K19" s="16">
        <v>0</v>
      </c>
    </row>
    <row r="20" spans="1:11">
      <c r="A20" s="4" t="s">
        <v>16</v>
      </c>
      <c r="B20" s="4" t="s">
        <v>17</v>
      </c>
      <c r="C20" s="4" t="s">
        <v>18</v>
      </c>
      <c r="D20" s="4" t="s">
        <v>35</v>
      </c>
      <c r="E20" s="4" t="s">
        <v>36</v>
      </c>
      <c r="F20" s="4" t="s">
        <v>28</v>
      </c>
      <c r="G20" s="4" t="s">
        <v>29</v>
      </c>
      <c r="H20" s="4" t="s">
        <v>44</v>
      </c>
      <c r="I20" s="9"/>
      <c r="J20" s="16" t="s">
        <v>98</v>
      </c>
      <c r="K20" s="16">
        <v>0</v>
      </c>
    </row>
    <row r="21" spans="1:11">
      <c r="A21" s="4" t="s">
        <v>21</v>
      </c>
      <c r="B21" s="4" t="s">
        <v>22</v>
      </c>
      <c r="C21" s="4" t="s">
        <v>60</v>
      </c>
      <c r="D21" s="4" t="s">
        <v>47</v>
      </c>
      <c r="E21" s="4" t="s">
        <v>48</v>
      </c>
      <c r="F21" s="4"/>
      <c r="G21" s="4"/>
      <c r="H21" s="4" t="s">
        <v>57</v>
      </c>
      <c r="I21" s="7" t="s">
        <v>67</v>
      </c>
      <c r="J21" s="16" t="s">
        <v>98</v>
      </c>
      <c r="K21" s="16">
        <v>0</v>
      </c>
    </row>
    <row r="22" spans="1:11">
      <c r="A22" s="4" t="s">
        <v>16</v>
      </c>
      <c r="B22" s="4" t="s">
        <v>17</v>
      </c>
      <c r="C22" s="4" t="s">
        <v>18</v>
      </c>
      <c r="D22" s="4" t="s">
        <v>37</v>
      </c>
      <c r="E22" s="4" t="s">
        <v>38</v>
      </c>
      <c r="F22" s="4" t="s">
        <v>24</v>
      </c>
      <c r="G22" s="4" t="s">
        <v>29</v>
      </c>
      <c r="H22" s="4" t="s">
        <v>42</v>
      </c>
      <c r="I22" s="8"/>
      <c r="J22" s="16" t="s">
        <v>98</v>
      </c>
      <c r="K22" s="16">
        <v>0</v>
      </c>
    </row>
    <row r="23" spans="1:11">
      <c r="A23" s="4" t="s">
        <v>16</v>
      </c>
      <c r="B23" s="4" t="s">
        <v>17</v>
      </c>
      <c r="C23" s="4" t="s">
        <v>18</v>
      </c>
      <c r="D23" s="4" t="s">
        <v>39</v>
      </c>
      <c r="E23" s="4" t="s">
        <v>40</v>
      </c>
      <c r="F23" s="4" t="s">
        <v>27</v>
      </c>
      <c r="G23" s="4" t="s">
        <v>29</v>
      </c>
      <c r="H23" s="4" t="s">
        <v>41</v>
      </c>
      <c r="I23" s="9"/>
      <c r="J23" s="16" t="s">
        <v>98</v>
      </c>
      <c r="K23" s="16">
        <v>0</v>
      </c>
    </row>
    <row r="24" spans="1:11" ht="225">
      <c r="A24" s="4" t="s">
        <v>21</v>
      </c>
      <c r="B24" s="4" t="s">
        <v>22</v>
      </c>
      <c r="C24" s="4" t="s">
        <v>60</v>
      </c>
      <c r="D24" s="4" t="s">
        <v>49</v>
      </c>
      <c r="E24" s="4" t="s">
        <v>50</v>
      </c>
      <c r="F24" s="4"/>
      <c r="G24" s="4"/>
      <c r="H24" s="4" t="s">
        <v>58</v>
      </c>
      <c r="I24" s="7" t="s">
        <v>70</v>
      </c>
      <c r="J24" s="26" t="s">
        <v>99</v>
      </c>
      <c r="K24" s="16">
        <v>0</v>
      </c>
    </row>
    <row r="25" spans="1:11" ht="150">
      <c r="A25" s="4" t="s">
        <v>21</v>
      </c>
      <c r="B25" s="4" t="s">
        <v>22</v>
      </c>
      <c r="C25" s="4" t="s">
        <v>60</v>
      </c>
      <c r="D25" s="4" t="s">
        <v>51</v>
      </c>
      <c r="E25" s="4" t="s">
        <v>52</v>
      </c>
      <c r="F25" s="4"/>
      <c r="G25" s="4"/>
      <c r="H25" s="4" t="s">
        <v>61</v>
      </c>
      <c r="I25" s="7" t="s">
        <v>68</v>
      </c>
      <c r="J25" s="26" t="s">
        <v>100</v>
      </c>
      <c r="K25" s="16">
        <v>0</v>
      </c>
    </row>
    <row r="26" spans="1:11" ht="195">
      <c r="A26" s="4" t="s">
        <v>21</v>
      </c>
      <c r="B26" s="4" t="s">
        <v>22</v>
      </c>
      <c r="C26" s="4" t="s">
        <v>60</v>
      </c>
      <c r="D26" s="4" t="s">
        <v>53</v>
      </c>
      <c r="E26" s="4" t="s">
        <v>54</v>
      </c>
      <c r="F26" s="4"/>
      <c r="G26" s="4"/>
      <c r="H26" s="4" t="s">
        <v>59</v>
      </c>
      <c r="I26" s="7" t="s">
        <v>69</v>
      </c>
      <c r="J26" s="26" t="s">
        <v>101</v>
      </c>
      <c r="K26" s="16">
        <v>0</v>
      </c>
    </row>
    <row r="27" spans="1:11">
      <c r="A27" s="4" t="s">
        <v>21</v>
      </c>
      <c r="B27" s="4" t="s">
        <v>22</v>
      </c>
      <c r="C27" s="4" t="s">
        <v>60</v>
      </c>
      <c r="D27" s="4" t="s">
        <v>55</v>
      </c>
      <c r="E27" s="4" t="s">
        <v>56</v>
      </c>
      <c r="F27" s="4"/>
      <c r="G27" s="4"/>
      <c r="H27" s="4" t="s">
        <v>62</v>
      </c>
      <c r="I27" s="7" t="s">
        <v>67</v>
      </c>
      <c r="J27" s="16" t="s">
        <v>75</v>
      </c>
      <c r="K27" s="16">
        <v>0</v>
      </c>
    </row>
  </sheetData>
  <autoFilter ref="A16:I27" xr:uid="{00000000-0001-0000-0000-000000000000}"/>
  <sortState xmlns:xlrd2="http://schemas.microsoft.com/office/spreadsheetml/2017/richdata2" ref="A17:I27">
    <sortCondition ref="D17:D27"/>
  </sortState>
  <mergeCells count="1">
    <mergeCell ref="A1:B1"/>
  </mergeCells>
  <phoneticPr fontId="21" type="noConversion"/>
  <conditionalFormatting sqref="D28:D1048576 D1:D16">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44CBD-EE76-4D92-A1FD-52AAF2A7EEC5}">
  <dimension ref="A1:R6"/>
  <sheetViews>
    <sheetView workbookViewId="0">
      <selection activeCell="N21" sqref="N21"/>
    </sheetView>
  </sheetViews>
  <sheetFormatPr defaultRowHeight="15"/>
  <cols>
    <col min="1" max="1" width="62" customWidth="1"/>
    <col min="3" max="18" width="10.140625" customWidth="1"/>
    <col min="257" max="257" width="62" customWidth="1"/>
    <col min="259" max="274" width="10.140625" customWidth="1"/>
    <col min="513" max="513" width="62" customWidth="1"/>
    <col min="515" max="530" width="10.140625" customWidth="1"/>
    <col min="769" max="769" width="62" customWidth="1"/>
    <col min="771" max="786" width="10.140625" customWidth="1"/>
    <col min="1025" max="1025" width="62" customWidth="1"/>
    <col min="1027" max="1042" width="10.140625" customWidth="1"/>
    <col min="1281" max="1281" width="62" customWidth="1"/>
    <col min="1283" max="1298" width="10.140625" customWidth="1"/>
    <col min="1537" max="1537" width="62" customWidth="1"/>
    <col min="1539" max="1554" width="10.140625" customWidth="1"/>
    <col min="1793" max="1793" width="62" customWidth="1"/>
    <col min="1795" max="1810" width="10.140625" customWidth="1"/>
    <col min="2049" max="2049" width="62" customWidth="1"/>
    <col min="2051" max="2066" width="10.140625" customWidth="1"/>
    <col min="2305" max="2305" width="62" customWidth="1"/>
    <col min="2307" max="2322" width="10.140625" customWidth="1"/>
    <col min="2561" max="2561" width="62" customWidth="1"/>
    <col min="2563" max="2578" width="10.140625" customWidth="1"/>
    <col min="2817" max="2817" width="62" customWidth="1"/>
    <col min="2819" max="2834" width="10.140625" customWidth="1"/>
    <col min="3073" max="3073" width="62" customWidth="1"/>
    <col min="3075" max="3090" width="10.140625" customWidth="1"/>
    <col min="3329" max="3329" width="62" customWidth="1"/>
    <col min="3331" max="3346" width="10.140625" customWidth="1"/>
    <col min="3585" max="3585" width="62" customWidth="1"/>
    <col min="3587" max="3602" width="10.140625" customWidth="1"/>
    <col min="3841" max="3841" width="62" customWidth="1"/>
    <col min="3843" max="3858" width="10.140625" customWidth="1"/>
    <col min="4097" max="4097" width="62" customWidth="1"/>
    <col min="4099" max="4114" width="10.140625" customWidth="1"/>
    <col min="4353" max="4353" width="62" customWidth="1"/>
    <col min="4355" max="4370" width="10.140625" customWidth="1"/>
    <col min="4609" max="4609" width="62" customWidth="1"/>
    <col min="4611" max="4626" width="10.140625" customWidth="1"/>
    <col min="4865" max="4865" width="62" customWidth="1"/>
    <col min="4867" max="4882" width="10.140625" customWidth="1"/>
    <col min="5121" max="5121" width="62" customWidth="1"/>
    <col min="5123" max="5138" width="10.140625" customWidth="1"/>
    <col min="5377" max="5377" width="62" customWidth="1"/>
    <col min="5379" max="5394" width="10.140625" customWidth="1"/>
    <col min="5633" max="5633" width="62" customWidth="1"/>
    <col min="5635" max="5650" width="10.140625" customWidth="1"/>
    <col min="5889" max="5889" width="62" customWidth="1"/>
    <col min="5891" max="5906" width="10.140625" customWidth="1"/>
    <col min="6145" max="6145" width="62" customWidth="1"/>
    <col min="6147" max="6162" width="10.140625" customWidth="1"/>
    <col min="6401" max="6401" width="62" customWidth="1"/>
    <col min="6403" max="6418" width="10.140625" customWidth="1"/>
    <col min="6657" max="6657" width="62" customWidth="1"/>
    <col min="6659" max="6674" width="10.140625" customWidth="1"/>
    <col min="6913" max="6913" width="62" customWidth="1"/>
    <col min="6915" max="6930" width="10.140625" customWidth="1"/>
    <col min="7169" max="7169" width="62" customWidth="1"/>
    <col min="7171" max="7186" width="10.140625" customWidth="1"/>
    <col min="7425" max="7425" width="62" customWidth="1"/>
    <col min="7427" max="7442" width="10.140625" customWidth="1"/>
    <col min="7681" max="7681" width="62" customWidth="1"/>
    <col min="7683" max="7698" width="10.140625" customWidth="1"/>
    <col min="7937" max="7937" width="62" customWidth="1"/>
    <col min="7939" max="7954" width="10.140625" customWidth="1"/>
    <col min="8193" max="8193" width="62" customWidth="1"/>
    <col min="8195" max="8210" width="10.140625" customWidth="1"/>
    <col min="8449" max="8449" width="62" customWidth="1"/>
    <col min="8451" max="8466" width="10.140625" customWidth="1"/>
    <col min="8705" max="8705" width="62" customWidth="1"/>
    <col min="8707" max="8722" width="10.140625" customWidth="1"/>
    <col min="8961" max="8961" width="62" customWidth="1"/>
    <col min="8963" max="8978" width="10.140625" customWidth="1"/>
    <col min="9217" max="9217" width="62" customWidth="1"/>
    <col min="9219" max="9234" width="10.140625" customWidth="1"/>
    <col min="9473" max="9473" width="62" customWidth="1"/>
    <col min="9475" max="9490" width="10.140625" customWidth="1"/>
    <col min="9729" max="9729" width="62" customWidth="1"/>
    <col min="9731" max="9746" width="10.140625" customWidth="1"/>
    <col min="9985" max="9985" width="62" customWidth="1"/>
    <col min="9987" max="10002" width="10.140625" customWidth="1"/>
    <col min="10241" max="10241" width="62" customWidth="1"/>
    <col min="10243" max="10258" width="10.140625" customWidth="1"/>
    <col min="10497" max="10497" width="62" customWidth="1"/>
    <col min="10499" max="10514" width="10.140625" customWidth="1"/>
    <col min="10753" max="10753" width="62" customWidth="1"/>
    <col min="10755" max="10770" width="10.140625" customWidth="1"/>
    <col min="11009" max="11009" width="62" customWidth="1"/>
    <col min="11011" max="11026" width="10.140625" customWidth="1"/>
    <col min="11265" max="11265" width="62" customWidth="1"/>
    <col min="11267" max="11282" width="10.140625" customWidth="1"/>
    <col min="11521" max="11521" width="62" customWidth="1"/>
    <col min="11523" max="11538" width="10.140625" customWidth="1"/>
    <col min="11777" max="11777" width="62" customWidth="1"/>
    <col min="11779" max="11794" width="10.140625" customWidth="1"/>
    <col min="12033" max="12033" width="62" customWidth="1"/>
    <col min="12035" max="12050" width="10.140625" customWidth="1"/>
    <col min="12289" max="12289" width="62" customWidth="1"/>
    <col min="12291" max="12306" width="10.140625" customWidth="1"/>
    <col min="12545" max="12545" width="62" customWidth="1"/>
    <col min="12547" max="12562" width="10.140625" customWidth="1"/>
    <col min="12801" max="12801" width="62" customWidth="1"/>
    <col min="12803" max="12818" width="10.140625" customWidth="1"/>
    <col min="13057" max="13057" width="62" customWidth="1"/>
    <col min="13059" max="13074" width="10.140625" customWidth="1"/>
    <col min="13313" max="13313" width="62" customWidth="1"/>
    <col min="13315" max="13330" width="10.140625" customWidth="1"/>
    <col min="13569" max="13569" width="62" customWidth="1"/>
    <col min="13571" max="13586" width="10.140625" customWidth="1"/>
    <col min="13825" max="13825" width="62" customWidth="1"/>
    <col min="13827" max="13842" width="10.140625" customWidth="1"/>
    <col min="14081" max="14081" width="62" customWidth="1"/>
    <col min="14083" max="14098" width="10.140625" customWidth="1"/>
    <col min="14337" max="14337" width="62" customWidth="1"/>
    <col min="14339" max="14354" width="10.140625" customWidth="1"/>
    <col min="14593" max="14593" width="62" customWidth="1"/>
    <col min="14595" max="14610" width="10.140625" customWidth="1"/>
    <col min="14849" max="14849" width="62" customWidth="1"/>
    <col min="14851" max="14866" width="10.140625" customWidth="1"/>
    <col min="15105" max="15105" width="62" customWidth="1"/>
    <col min="15107" max="15122" width="10.140625" customWidth="1"/>
    <col min="15361" max="15361" width="62" customWidth="1"/>
    <col min="15363" max="15378" width="10.140625" customWidth="1"/>
    <col min="15617" max="15617" width="62" customWidth="1"/>
    <col min="15619" max="15634" width="10.140625" customWidth="1"/>
    <col min="15873" max="15873" width="62" customWidth="1"/>
    <col min="15875" max="15890" width="10.140625" customWidth="1"/>
    <col min="16129" max="16129" width="62" customWidth="1"/>
    <col min="16131" max="16146" width="10.140625" customWidth="1"/>
  </cols>
  <sheetData>
    <row r="1" spans="1:18" ht="24">
      <c r="A1" s="17"/>
      <c r="B1" s="17"/>
      <c r="C1" s="18" t="s">
        <v>16</v>
      </c>
      <c r="D1" s="18" t="s">
        <v>76</v>
      </c>
      <c r="E1" s="18" t="s">
        <v>77</v>
      </c>
      <c r="F1" s="18" t="s">
        <v>78</v>
      </c>
      <c r="G1" s="18" t="s">
        <v>79</v>
      </c>
      <c r="H1" s="19" t="s">
        <v>80</v>
      </c>
      <c r="I1" s="18" t="s">
        <v>81</v>
      </c>
      <c r="J1" s="18" t="s">
        <v>82</v>
      </c>
      <c r="K1" s="19" t="s">
        <v>83</v>
      </c>
      <c r="L1" s="19" t="s">
        <v>84</v>
      </c>
      <c r="M1" s="19" t="s">
        <v>85</v>
      </c>
      <c r="N1" s="19" t="s">
        <v>86</v>
      </c>
      <c r="O1" s="19" t="s">
        <v>87</v>
      </c>
      <c r="P1" s="19" t="s">
        <v>88</v>
      </c>
      <c r="Q1" s="19" t="s">
        <v>89</v>
      </c>
      <c r="R1" s="19" t="s">
        <v>90</v>
      </c>
    </row>
    <row r="2" spans="1:18">
      <c r="A2" s="20" t="s">
        <v>91</v>
      </c>
      <c r="B2" s="20">
        <f>SUM(C2:R2)</f>
        <v>1547</v>
      </c>
      <c r="C2" s="9">
        <v>116</v>
      </c>
      <c r="D2" s="9">
        <v>116</v>
      </c>
      <c r="E2" s="9">
        <v>116</v>
      </c>
      <c r="F2" s="9">
        <v>0</v>
      </c>
      <c r="G2" s="9">
        <v>116</v>
      </c>
      <c r="H2" s="9">
        <v>116</v>
      </c>
      <c r="I2" s="9">
        <v>116</v>
      </c>
      <c r="J2" s="9">
        <v>116</v>
      </c>
      <c r="K2" s="9">
        <v>116</v>
      </c>
      <c r="L2" s="9">
        <v>116</v>
      </c>
      <c r="M2" s="9">
        <v>116</v>
      </c>
      <c r="N2" s="9">
        <v>116</v>
      </c>
      <c r="O2" s="9">
        <v>116</v>
      </c>
      <c r="P2" s="9">
        <v>116</v>
      </c>
      <c r="Q2" s="9">
        <v>39</v>
      </c>
      <c r="R2" s="9">
        <v>0</v>
      </c>
    </row>
    <row r="3" spans="1:18">
      <c r="A3" s="20" t="s">
        <v>92</v>
      </c>
      <c r="B3" s="20">
        <f>SUM(C3:R3)</f>
        <v>0</v>
      </c>
      <c r="C3" s="9">
        <v>0</v>
      </c>
      <c r="D3" s="9">
        <v>0</v>
      </c>
      <c r="E3" s="9">
        <v>0</v>
      </c>
      <c r="F3" s="9">
        <v>0</v>
      </c>
      <c r="G3" s="9">
        <v>0</v>
      </c>
      <c r="H3" s="9">
        <v>0</v>
      </c>
      <c r="I3" s="9">
        <v>0</v>
      </c>
      <c r="J3" s="9">
        <v>0</v>
      </c>
      <c r="K3" s="9">
        <v>0</v>
      </c>
      <c r="L3" s="9">
        <v>0</v>
      </c>
      <c r="M3" s="9">
        <v>0</v>
      </c>
      <c r="N3" s="9">
        <v>0</v>
      </c>
      <c r="O3" s="9">
        <v>0</v>
      </c>
      <c r="P3" s="9">
        <v>0</v>
      </c>
      <c r="Q3" s="9">
        <v>0</v>
      </c>
      <c r="R3" s="9">
        <v>0</v>
      </c>
    </row>
    <row r="4" spans="1:18">
      <c r="A4" s="20" t="s">
        <v>93</v>
      </c>
      <c r="B4" s="21">
        <f>B3/B2</f>
        <v>0</v>
      </c>
    </row>
    <row r="5" spans="1:18">
      <c r="A5" s="20" t="s">
        <v>94</v>
      </c>
      <c r="B5" s="20" t="s">
        <v>95</v>
      </c>
    </row>
    <row r="6" spans="1:18" ht="27">
      <c r="A6" s="22" t="s">
        <v>96</v>
      </c>
      <c r="B6" s="20" t="s">
        <v>97</v>
      </c>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I_Istruttoria_Cons22</vt:lpstr>
      <vt:lpstr>Calcolopenalità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Ilaria Ferrari</dc:creator>
  <cp:lastModifiedBy>Ilaria Ferrari</cp:lastModifiedBy>
  <dcterms:created xsi:type="dcterms:W3CDTF">2022-08-01T10:38:57Z</dcterms:created>
  <dcterms:modified xsi:type="dcterms:W3CDTF">2023-10-13T08:39:36Z</dcterms:modified>
</cp:coreProperties>
</file>