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fisrvvserv008\cond\00PianificazioneEControllo\01Condiviso\SERVIZIO_SPICS\Cons_ann_investim\2024_Consuntivo_2023\GAIA\2024_11_12_istruttura_finale\"/>
    </mc:Choice>
  </mc:AlternateContent>
  <xr:revisionPtr revIDLastSave="0" documentId="13_ncr:1_{A67DFA34-8584-4CFF-8E90-EB98E853F514}" xr6:coauthVersionLast="47" xr6:coauthVersionMax="47" xr10:uidLastSave="{00000000-0000-0000-0000-000000000000}"/>
  <bookViews>
    <workbookView xWindow="-120" yWindow="-120" windowWidth="29040" windowHeight="15720" xr2:uid="{00000000-000D-0000-FFFF-FFFF00000000}"/>
  </bookViews>
  <sheets>
    <sheet name="Cons23 GAIA-Istruttoria finale" sheetId="1" r:id="rId1"/>
    <sheet name="Calcolopenalità" sheetId="2" r:id="rId2"/>
  </sheets>
  <definedNames>
    <definedName name="_xlnm._FilterDatabase" localSheetId="0" hidden="1">'Cons23 GAIA-Istruttoria finale'!$A$14:$I$168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2" l="1"/>
  <c r="B8" i="1"/>
  <c r="B4" i="2"/>
  <c r="B3" i="2"/>
  <c r="B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K1" authorId="0" shapeId="0" xr:uid="{3EE6575F-A862-4208-8B23-F36C52F67C43}">
      <text>
        <r>
          <rPr>
            <b/>
            <sz val="9"/>
            <color indexed="81"/>
            <rFont val="Tahoma"/>
            <family val="2"/>
          </rPr>
          <t>Autore:</t>
        </r>
        <r>
          <rPr>
            <sz val="9"/>
            <color indexed="81"/>
            <rFont val="Tahoma"/>
            <family val="2"/>
          </rPr>
          <t xml:space="preserve">
Costo totale da ultima previsione disponibile (lordo contributi)</t>
        </r>
      </text>
    </comment>
  </commentList>
</comments>
</file>

<file path=xl/sharedStrings.xml><?xml version="1.0" encoding="utf-8"?>
<sst xmlns="http://schemas.openxmlformats.org/spreadsheetml/2006/main" count="1288" uniqueCount="459">
  <si>
    <t>campo_verificato</t>
  </si>
  <si>
    <t>tipo_verifica</t>
  </si>
  <si>
    <t>tipo_errore</t>
  </si>
  <si>
    <t>riga_errore</t>
  </si>
  <si>
    <t>desc_int</t>
  </si>
  <si>
    <t>errore</t>
  </si>
  <si>
    <t>note</t>
  </si>
  <si>
    <t>codait_intervento</t>
  </si>
  <si>
    <t>PdI_vigente</t>
  </si>
  <si>
    <t>servizio</t>
  </si>
  <si>
    <t>sal</t>
  </si>
  <si>
    <t>Correttezza</t>
  </si>
  <si>
    <t>Check 16 - sal concluso o in esercizio con speso al 31/12 diverso da costo totale</t>
  </si>
  <si>
    <t>In esercizio</t>
  </si>
  <si>
    <t>costo_totale</t>
  </si>
  <si>
    <t>Check 17 - Valore &lt;= 0</t>
  </si>
  <si>
    <t>0.00</t>
  </si>
  <si>
    <t>id_infra</t>
  </si>
  <si>
    <t>speso_al_31_12_anno_a</t>
  </si>
  <si>
    <t>Confronto con consuntivo (a-1)</t>
  </si>
  <si>
    <t>Check 31 - Speso all'anno a &lt; Speso all'anno (a-1)</t>
  </si>
  <si>
    <t>VALUTAZIONI FINALI AIT</t>
  </si>
  <si>
    <t>Informazioni GENERALI</t>
  </si>
  <si>
    <t>Documento analizzato</t>
  </si>
  <si>
    <t>Gestore</t>
  </si>
  <si>
    <t>Data scadenza</t>
  </si>
  <si>
    <t>Data consegna</t>
  </si>
  <si>
    <t>Ritardo</t>
  </si>
  <si>
    <t>No</t>
  </si>
  <si>
    <t>Consegna integrativa</t>
  </si>
  <si>
    <t>Livello controllo</t>
  </si>
  <si>
    <t>File analizzato</t>
  </si>
  <si>
    <t>NO</t>
  </si>
  <si>
    <t>codint_Gestore</t>
  </si>
  <si>
    <t>cod_sottointervento</t>
  </si>
  <si>
    <t>descrizione</t>
  </si>
  <si>
    <t>liv_territ</t>
  </si>
  <si>
    <t>speso_anno_a</t>
  </si>
  <si>
    <t>di_cui_lavori_e_materiali</t>
  </si>
  <si>
    <t>di_cui_servizi</t>
  </si>
  <si>
    <t>contributi_anno_a_cassa</t>
  </si>
  <si>
    <t>DATI ATTESI</t>
  </si>
  <si>
    <t>DATI NON FORNITI CORRETTAMENTE/ASSENTI</t>
  </si>
  <si>
    <t>% DATI NON FORNITI CORRETTAMENTE/ASSENTI</t>
  </si>
  <si>
    <t>PRESENZA INVESTIMENTI NON CORRETTAMENTE RENDICONTATI</t>
  </si>
  <si>
    <t xml:space="preserve"> GRADO DI INCOMPLETEZZA
(rif. nota AIT prot. del 25 febbraio 2021 prot. 2535)</t>
  </si>
  <si>
    <t>ALCUNO</t>
  </si>
  <si>
    <t>Consuntivo annuale investimenti - 2023</t>
  </si>
  <si>
    <t>1/07/2024 (30/06/2024 domenica)</t>
  </si>
  <si>
    <t>In corso</t>
  </si>
  <si>
    <t>Istruttoria finale</t>
  </si>
  <si>
    <t>note Gestore</t>
  </si>
  <si>
    <t>Campo obbligatorio</t>
  </si>
  <si>
    <t>Campo non obbligatorio</t>
  </si>
  <si>
    <t>Campo obbligatorio SOLO SE è presente anche solo un codait_intervento ripetuto su più record</t>
  </si>
  <si>
    <t>CALCOLO INCOMPLETEZZA (Numero dati mancanti/errati)</t>
  </si>
  <si>
    <t>GAIA</t>
  </si>
  <si>
    <t>Richiesta proroga. Nuova data di consegna</t>
  </si>
  <si>
    <t>Sì</t>
  </si>
  <si>
    <t>Cons_Inv_2023_Format_AIT_Tra.xlsx e table_out30_10_2024_08_53_44_Autocontrolli_GAIA_S.p.A.xlsx</t>
  </si>
  <si>
    <t>completezza</t>
  </si>
  <si>
    <t>Check1 – Cella vuota</t>
  </si>
  <si>
    <t>Confronto con PdI AIT</t>
  </si>
  <si>
    <t>Check 5 - PdI_vigente = 0 ma codice intervento presente nel PdI</t>
  </si>
  <si>
    <t>MI_ACQ03_01_00031089</t>
  </si>
  <si>
    <t>Progettazione di fattibilità tecnico-economica ed esecutiva nell’ambito dell’intervento di: “Razionalizzazione dei sistemi acquedottistici del comprensorio Apuo-Versiliese – LOTTO 2: Interconnessione comuni Forte dei Marmi, Pietrasanta, Seravezza e Camaiore ai fini della razionalizzazione dell’acquedotto di Costa e della riduzione per le portate derivate dal campo pozzi Frati” – CUP G62E22000940006</t>
  </si>
  <si>
    <t>MI_ACQ03_01_0003</t>
  </si>
  <si>
    <t>Nuova IDCOMM non prevista nel PdI_vigente ma inserita all'interno di Codice Intervento AIT già presente nel PdI_vigente;Al 31.12.2023 intervento ancora non iniziato e codice/i id_infra che saranno interessati ancora in corso di definizione</t>
  </si>
  <si>
    <t>MI_ACQ03_01_00031040</t>
  </si>
  <si>
    <t>Realizzazione gruppo di pressione per integrazione alimentazione del serbatoio La Culla</t>
  </si>
  <si>
    <t>Nuova IDCOMM non prevista nel PdI_vigente ma inserita all'interno di Codice Intervento AIT già presente nel PdI_vigente;L'intervento prevede la realizzazione di un nuovo pompaggio (44A__E__) e di una nuova adduttrice di interconnessione (44A__A__) ancora da codificare e che pertanto non sono ancora indicate nel campo id_infra</t>
  </si>
  <si>
    <t>MI_ACQ03_01_00031039</t>
  </si>
  <si>
    <t>Realizzazione gruppo di pressione per integrazione alimentazione del serbatoio Canala - Vasca Raccolta</t>
  </si>
  <si>
    <t>Nuova IDCOMM non prevista nel PdI_vigente ma inserita all'interno di Codice Intervento AIT già presente nel PdI_vigente;Campo id_infra in fase di definizione</t>
  </si>
  <si>
    <t>MI_ACQ03_01_0004311</t>
  </si>
  <si>
    <t>Potenziamento e ristrutturazione del sistema acquedottistico del comune di Fosdinovo</t>
  </si>
  <si>
    <t>MI_ACQ03_01_0004</t>
  </si>
  <si>
    <t>L'IDCOMM in oggetto era già presente nel PdI 20-23 (aggiornamento biennio 22-23) ma la stessa è stato variato il Codice Intervento AIT, per questo il campo PdI_vigente è stato valorizzato pari a 0;Sostituisce il record in cui la IDCOMM 311 è associata al Codice Intervento AIT "MI_ACQ04_01_0014"</t>
  </si>
  <si>
    <t>MI_ACQ04_01_00031086</t>
  </si>
  <si>
    <t>Delocalizzazione del tratto ubicato sotto l’edificio della "Carrozzeria Stadio” della condotta adduttrice in Fibrocemento DN 400 proveniente da pompaggio “Frati” e relining dei tratti a monte ed a valle</t>
  </si>
  <si>
    <t>MI_ACQ04_01_0003</t>
  </si>
  <si>
    <t>MI_ACQ04_01_00031060</t>
  </si>
  <si>
    <t>Dismissione adduttrice in FC DN400 nel tratto di via Provinciale compreso dalla rotatoria con via Sarzanese Nord (località Ponte di Sasso) fino a 250m a SO dalla rotatoria con via Italica</t>
  </si>
  <si>
    <t>MI_ACQ04_01_00031059</t>
  </si>
  <si>
    <t>Potenziamento del sistema di pompaggio Filippi per Monticolegno: sostituzione premente tra i serbatoi Filippi e Monticolegno e potenziamento dell'esistente pompaggio</t>
  </si>
  <si>
    <t>MI_ACQ04_01_00031047</t>
  </si>
  <si>
    <t>Sostituzione di un tratto di tubazione idrica acquedotto adduttrice DN 400 in uscita dal campo pozzi "Cugnia" in strada SP 45 "Del Polverificio", in Comune di Pietrasanta (LU)</t>
  </si>
  <si>
    <t>MI_ACQ04_01_00031031</t>
  </si>
  <si>
    <t>Lavori di sostituzione con spostamento della tubazione di adduzione, durante i lavori di ammodernamento del sottopasso FS a Viareggio</t>
  </si>
  <si>
    <t>Nuova IDCOMM non prevista nel PdI_vigente ma inserita all'interno di Codice Intervento AIT già presente nel PdI_vigente</t>
  </si>
  <si>
    <t>MI_ACQ04_01_00031030</t>
  </si>
  <si>
    <t>Sostituzione con spostamento sulla viabilita' principale di parte della linea adduttrice in FC del 350 in partenza dal riduttore di pressione presente presso il magazzino di Lido di Camaiore con contestuale delocalizzazione anche dell'odierno riduttore di pressione e sua trasformazione in mini turbina per il recupero e la produzione di energia</t>
  </si>
  <si>
    <t>Nuova IDCOMM non prevista nel PdI_vigente ma inserita all'interno di Codice Intervento AIT già presente nel PdI_vigente;L'intervento prevede anche l'installazione ex novo di una nuova valvola di recupero energetico ancora da codificare 07A04J__ e pertanto non ancora indicata nel campo id_infra</t>
  </si>
  <si>
    <t>MI_ACQ04_01_00031029</t>
  </si>
  <si>
    <t>Rinnovo infrastruttura di alimentazione al serbatoio Monte Moneta</t>
  </si>
  <si>
    <t>MI_ACQ04_01_00031020</t>
  </si>
  <si>
    <t>Lavori idraulici e di pulizia dell’area d’intervento a verde finalizzati al ripristino della condotta adduttrice Cartaro - Ischignano, servente la città di Massa, e danneggiata a seguito di eventi atmosferici avversi del 18/08/2022</t>
  </si>
  <si>
    <t>MI_ACQ04_01_00071082</t>
  </si>
  <si>
    <t>Lavori di rinnovo della rete di acquedotto contestuali ai lavori di riqualificazione del centro storico di Tereglio da parte dell'amministrazione di Coreglia Antelminelli</t>
  </si>
  <si>
    <t>MI_ACQ04_01_0007</t>
  </si>
  <si>
    <t>MI_ACQ04_01_00071080</t>
  </si>
  <si>
    <t>Sostituzione delle tubazioni della rete di acquedotto con adeguamento allacci in Via San Giovanni, Via del Voltone e Piazza Roma nel comune di Pieve Fosciana (LU), in sinergia ai lavori di riqualificazione del comune di Pieve Fosciana</t>
  </si>
  <si>
    <t>MI_ACQ04_01_00071062</t>
  </si>
  <si>
    <t>Sostituzione acquedotto in contemporanea alla sostituzione Rete fognaria Via Catalani a Poggio (in proprietà Avvocato Grandini). Infiltrazioni in zona franosa lato ponte f.s. Villetta</t>
  </si>
  <si>
    <t>Nuova IDCOMM non prevista nel PdI_vigente ma inserita all'interno di Codice Intervento AIT già presente nel PdI_vigente;Al 31.12.2023 lo sal è "In progettazione" e più nello specifico nella fase iniziale di fattibilità. La progettazione in oggetto è in corso di esecuzione internamente, da parte dei Servizi Ingegneria di GAIA, e trattandosi di fasi di inquadramento preliminari e di un impegno di risorse contenuto le relative ore impegnate non sono state capitalizzate, determinando uno speso al 31.12.2023 ancora pari a zero;Al 31.12.2023 intervento ancora in fase di progettazione e codice/i id_infra che saranno interessati ancora in corso di definizione</t>
  </si>
  <si>
    <t>MI_ACQ04_01_00071052</t>
  </si>
  <si>
    <t>Complementari di acquedotto in contemporanea ai lavori di collettamento per la dismissione dell'impianto di depurazione di Lato</t>
  </si>
  <si>
    <t>MI_ACQ04_01_00071033</t>
  </si>
  <si>
    <t>Complementari di acquedotto contestuali al rifacimento di un tratto di condotta fognaria lungo la SP 7 di Barga, in localita' Castelvecchio Pascoli, in contemporanea ai lavori di rifacimento della fognatura bianca da parte della Provincia di Lucca</t>
  </si>
  <si>
    <t>MI_ACQ04_01_00071017</t>
  </si>
  <si>
    <t>Rinnovo acquedotto contestualmente alla razionalizzazione degli scarichi di Pip Loppora, Bertolotti e Rio Val di Lago</t>
  </si>
  <si>
    <t>Nuova IDCOMM non prevista nel PdI_vigente ma inserita all'interno di Codice Intervento AIT già presente nel PdI_vigente;Al 31.12.2022 lo Sal dell'intervento era "In gara" benché risultasse uno speso_al_31_12_anno_a = 0. Questo in quanto, le spese di progettazione dell'intervento, eseguita internamente dai Servizi Ingegneria di GAIA S.p.A., e di gara relative sono state sostenute e rendicontate all'interno dell'intervento ID COMM 141 "Collettamento dello scarico di Fornaci di Barga al nuovo depuratore in progetto in loc. Chitarrino". Pertanto, le spese di progettazione e di gara dell'intervento di cui in oggetto risultano quindi inglobate e rendicontate sulla ID COMM 141;Al 31.12.2023 risulta ora uno "speso_al_31_12_anno_a" diverso da zero in quanto è stata avviata l'esecuzione dell'intervento;Al 31.12.2023 l'intervento non è stato ancora completato, come previsto sopra, e la conclusione è stata posticipata al 2024</t>
  </si>
  <si>
    <t>MI_ACQ04_01_00081066</t>
  </si>
  <si>
    <t>Complementari di acquedotto contestuali alla realizzazione nuove fognature in strade varie del comune di Massa</t>
  </si>
  <si>
    <t>MI_ACQ04_01_0008</t>
  </si>
  <si>
    <t>Nuova IDCOMM non prevista nel PdI_vigente ma inserita all'interno di Codice Intervento AIT già presente nel PdI_vigente;Al 31.12.2023 lo sal è "In gara" benché risulti uno speso_al_31_12_anno_a = 0. Questo in quanto, la progettazione dell'intervento è stata svolta assieme a quella dell'intervento principale IDCOMM 905 "Realizzazione nuove fognature in strade varie del comune di Massa". Pertanto, le spese di progettazione dell'intervento di cui in oggetto risultano quindi essere inglobate e rendicontate sulla IDCOMM 905. I costi per i lavori dell'intervento complemetare di acquedotto saranno invece rendicontati sulla presente commessa;Al 31.12.2023 lavori non ancora iniziati e codice/i id_infra ancora in corso di definizione</t>
  </si>
  <si>
    <t>MI_ACQ04_01_00081051</t>
  </si>
  <si>
    <t>Sostituzione condotta idrica e allacci all'utenza in via Bertini a Viareggio, tratto via Fratti / via Aurelia, località Marco Polo.</t>
  </si>
  <si>
    <t>Nuova IDCOMM non prevista nel PdI_vigente ma inserita all'interno di Codice Intervento AIT già presente nel PdI_vigente;Al 31.12.2023 lo stato dell'intervento è in corso benché risulti uno speso_al_31_12_anno_a = 0. Questo in quanto, ancora in attesa dell'emissione dei primi SAL</t>
  </si>
  <si>
    <t>MI_ACQ04_01_00081050</t>
  </si>
  <si>
    <t>Complementari di acquedotto in contemporanea sostituzione fognatura di piazza Belvedere Puccini a Torre del Lago.</t>
  </si>
  <si>
    <t>MI_ACQ04_01_00081048</t>
  </si>
  <si>
    <t>Sostituzione condotta idrica e allacci all'utenza in Viale Puccini a Torre del Lago Puccini. Tratto di intervento da via delle torbiere fino al civico 201 sotto il ponte dell'autostrada.</t>
  </si>
  <si>
    <t>MI_ACQ04_01_00081036</t>
  </si>
  <si>
    <t>Piccoli rinnovi della rete acquedottistica da parte dell'esercizio, costa Apuana</t>
  </si>
  <si>
    <t>Nuova IDCOMM non prevista nel PdI_vigente ma inserita all'interno di Codice Intervento AIT già presente nel PdI_vigente;Nuova commessa per "Piccoli rinnovi della rete acquedottistica da parte dell'esercizio, costa Apuana" per la quale non sono ancora note le collocazioni che potranno essere oggetto di intervento. Per cui al momento campo "id_infra" non ancora compilato</t>
  </si>
  <si>
    <t>MI_ACQ04_01_00081035</t>
  </si>
  <si>
    <t>Piccoli rinnovi della rete acquedottistica da parte dell'esercizio, area Versilia</t>
  </si>
  <si>
    <t>Nuova IDCOMM non prevista nel PdI_vigente ma inserita all'interno di Codice Intervento AIT già presente nel PdI_vigente;Nuova commessa per "Piccoli rinnovi della rete acquedottistica da parte dell'esercizio, area Versilia" per la quale non sono ancora note le collocazioni che potranno essere oggetto di intervento. Per cui al momento campo "id_infra" non ancora compilato</t>
  </si>
  <si>
    <t>MI_ACQ04_01_00081034</t>
  </si>
  <si>
    <t>Rinnovo acquedotto in contemporanea alla realizzazione nuove fognature in strade varie del comune di Camaiore</t>
  </si>
  <si>
    <t>Nuova IDCOMM non prevista nel PdI_vigente ma inserita all'interno di Codice Intervento AIT già presente nel PdI_vigente;Al 31.12.2022 lo Sal dell'intervento è In gara benché risulti uno speso_al_31_12_anno_a = 0. Questo in quanto, la progettazione dell'intervento e la procedura di affidamento è stata accorpata a quella dell'intervento principale ID COMM 900 "Realizzazione nuove fognature in strade varie del comune di Camaiore" di cui l'intervento in oggetto rappresenta il complementare per il contestuale rinnovo della rete acquedottistica con l'occasione della realizzazione delle nuove fognature. Pertanto, le spese di progettazione dell'intervento di cui in oggetto risultano quindi essere inglobate e rendicontate sulla ID COMM 900.</t>
  </si>
  <si>
    <t>MI_ACQ04_01_00081025</t>
  </si>
  <si>
    <t>Complementari di acquedotto in contemporanea ai lavori di realizzazione nuove fognature in strade varie del comune di Forte dei Marmi</t>
  </si>
  <si>
    <t>Nuova IDCOMM non prevista nel PdI_vigente ma inserita all'interno di Codice Intervento AIT già presente nel PdI_vigente;Al 31.12.2023 lo Sal dell'intervento è In progettazione benché risulti uno speso_al_31_12_anno_a = 0. Questo in quanto, la progettazione dell'intervento è in corso ed è accorpata a quella dell'intervento principale ID COMM 901 "Realizzazione nuove fognature in strade varie del comune di Forte dei Marmi" di cui l'intervento in oggetto rappresenta il complementare per il contestuale rinnovo della rete acquedottistica con l'occasione della realizzazione delle nuove fognature. Pertanto, le spese di progettazione dell'intervento di cui in oggetto risultano quindi essere inglobate e rendicontate sulla ID COMM 901.</t>
  </si>
  <si>
    <t>MI_ACQ04_01_0008927</t>
  </si>
  <si>
    <t>Rinnovo delle condotte per mitigazione della torbidità in loc. Torre del Lago</t>
  </si>
  <si>
    <t>L'IDCOMM in oggetto era già presente nel PdI 20-23 (aggiornamento biennio 22-23) ma la stessa è stato variato il Codice Intervento AIT, per questo il campo PdI_vigente è stato valorizzato pari a 0;Sostituisce il record in cui la IDCOMM 927 è associata al Codice Intervento AIT "MI_ACQ04_01_0014"</t>
  </si>
  <si>
    <t>MI_ACQ04_01_0008445</t>
  </si>
  <si>
    <t>Rinnovo condotte Loc. Cinquale via Pardini dal n.77 60 m DN63</t>
  </si>
  <si>
    <t>Nuova IDCOMM non prevista nel PdI_vigente ma inserita all'interno di Codice Intervento AIT già presente nel PdI_vigente;Al 31.12.2021 lo stato dell'intervento era stato indicato come Anullato e la commessa non era stata più inserita nell'aggiornamento del PdI 20-23 in quanto si era valutato di non intervenire più a causa di indisponibilità delle aree di proprieta' privata e con privati contrari a proseguire con l'intervento. In seguito è stato invece riattivato il confronto con i privati per addivenire a una soluzione. Pertanto, l'intervento è stato reinserito nel piano aggiornando lo stato come Non iniziato;Intervento con speso_al_31_12_anno_a &gt; 0 ma con Sal indicato "Non iniziato", in quanto lo speso_al_31_12_anno_a  si riferisce a spese del personale, amministrative et simili tali da non potere considerare l'intervento iniziato</t>
  </si>
  <si>
    <t>MI_ACQ04_01_00091084</t>
  </si>
  <si>
    <t>Lavori di rinnovo della rete di acquedotto in Via Giannetti, nella frazione di Albiano Magra, contestuali ai lavori di riqualificazione dell'amministrazione di Aulla</t>
  </si>
  <si>
    <t>MI_ACQ04_01_0009</t>
  </si>
  <si>
    <t>MI_ACQ04_01_00091058</t>
  </si>
  <si>
    <t>Lavori di sostituzione tubazioni acquedotto Lungo la S.S. 62 e S.S. 63 (Via del Popolo), comune di Aulla</t>
  </si>
  <si>
    <t>MI_ACQ04_01_00091054</t>
  </si>
  <si>
    <t>Complementari di sostituzione acquedotto in contemporanea alla estensione fognatura in concomitanza al rifacimento della pavimentazione del marciapiede lungo la S.S. n.62 da parte dal comune di Pontremoli</t>
  </si>
  <si>
    <t>MI_ACQ04_01_0009526</t>
  </si>
  <si>
    <t>Messa in sicurezza della tubazione sul torrente Gordana</t>
  </si>
  <si>
    <t>L'IDCOMM in oggetto era già presente nel PdI 20-23 (aggiornamento biennio 22-23) ma la stessa è stato variato il Codice Intervento AIT, per questo il campo PdI_vigente è stato valorizzato pari a 0;Sostituisce il record in cui la IDCOMM 526 è associata al Codice Intervento AIT "MI_ACQ04_01_0014"</t>
  </si>
  <si>
    <t>MI_ACQ05_01_00021026</t>
  </si>
  <si>
    <t>Ristrutturazione sorgente Nocchi-Pompeo</t>
  </si>
  <si>
    <t>MI_ACQ05_01_0002</t>
  </si>
  <si>
    <t>MI_ACQ05_01_00051027</t>
  </si>
  <si>
    <t>Miglioramento captazione dei pozzi Di la dall'Acqua e adduzione al serbatoio Nocchi Pompeo</t>
  </si>
  <si>
    <t>MI_ACQ05_01_0005</t>
  </si>
  <si>
    <t>MI_ACQ05_01_00081067</t>
  </si>
  <si>
    <t>Ristrutturazione della copertura del serbatoio Malbacco e messa in sicurezza e stabilizzazione del versante che lo circonda</t>
  </si>
  <si>
    <t>MI_ACQ05_01_0008</t>
  </si>
  <si>
    <t>MI_ACQ05_01_00081028</t>
  </si>
  <si>
    <t>Ristrutturazione serbatoio Nocchi-Pompeo</t>
  </si>
  <si>
    <t>MI_ACQ05_01_00111069</t>
  </si>
  <si>
    <t>Riorganizzazione campo pozzi Frati, nell'ambito della razionalizzazione dei sistemi acquedottistici del Master Plan Acquedotto Costa Apuo-Versiliese</t>
  </si>
  <si>
    <t>MI_ACQ05_01_0011</t>
  </si>
  <si>
    <t>MI_ACQ05_01_00111068</t>
  </si>
  <si>
    <t>Revamping e potenziamento impianto di potabilizzazione Cartaro, nell'ambito della razionalizzazione dei sistemi acquedottistici del Master Plan Acquedotto Costa Apuo-Versiliese</t>
  </si>
  <si>
    <t>MI_ACQ05_01_00111024</t>
  </si>
  <si>
    <t>Lavori elettrici specialistici finalizzati al ripristino del quadro elettrico del Campo Pozzi Frati per Monte Donaia, in comune di Camaiore e a servizio dell’acquedotto del capoluogo del comune medesimo, a seguito di incendio del 10/08/2022</t>
  </si>
  <si>
    <t>MI_FOG-DEP01_01_00581077</t>
  </si>
  <si>
    <t>Razionalizzazione dei primi cluster individuati negli studi di inquadramento del MasterPlan Fognatura e Depurazione, Zona Montana - CLUSTER LA BARCA</t>
  </si>
  <si>
    <t>MI_FOG-DEP01_01_0058</t>
  </si>
  <si>
    <t>MI_FOG-DEP01_01_00581076</t>
  </si>
  <si>
    <t>Razionalizzazione dei primi cluster individuati negli studi di inquadramento del MasterPlan Fognatura e Depurazione, Zona Montana - CLUSTER FORNOLI</t>
  </si>
  <si>
    <t>MI_FOG-DEP04_01_00011065</t>
  </si>
  <si>
    <t>Realizzazione fognatura in zona industriale Incaba loc. Macelli, nel comune di Camaiore, a seguito di Accordo Privati-Comune-GAIA</t>
  </si>
  <si>
    <t>MI_FOG-DEP04_01_0001</t>
  </si>
  <si>
    <t>MI_FOG-DEP04_01_00011064</t>
  </si>
  <si>
    <t>Realizzazione fognatura in Via Belvedere, nel comune di Camaiore, a seguito di Accordo derivante da obbligo di allacciamento</t>
  </si>
  <si>
    <t>MI_FOG-DEP04_01_00011023</t>
  </si>
  <si>
    <t>Realizzazione fognatura in località Capezzano Monte, nel comune di Pietrasanta, a seguito di Accordo derivante da obbligo di allacciamento</t>
  </si>
  <si>
    <t>MI_FOG-DEP04_01_00021078</t>
  </si>
  <si>
    <t>Razionalizzazione sistema fognario depurativo loc. Minucciano</t>
  </si>
  <si>
    <t>MI_FOG-DEP04_01_0002</t>
  </si>
  <si>
    <t>MI_FOG-DEP04_01_00021072</t>
  </si>
  <si>
    <t>Estensione fognaria in località Pian di Rocca</t>
  </si>
  <si>
    <t>MI_FOG-DEP04_01_00021063</t>
  </si>
  <si>
    <t>Realizzazione estensione fognaria in localita' Filicaia, a seguito di Convenzione, comune di Camporgiano</t>
  </si>
  <si>
    <t>MI_FOG-DEP04_01_00021053</t>
  </si>
  <si>
    <t>Estensione fognatura in concomitanza al rifacimento della pavimentazione del marciapiede lungo la S.S. n.62 da parte dal comune di Pontremoli</t>
  </si>
  <si>
    <t>MI_FOG-DEP04_01_00021019</t>
  </si>
  <si>
    <t>Prolungamento scarico Novegigola</t>
  </si>
  <si>
    <t>MI_FOG-DEP04_01_00021016</t>
  </si>
  <si>
    <t>Razionalizzazione degli scarichi di Pip Loppora, Bertolotti e Rio Val di Lago</t>
  </si>
  <si>
    <t>Nuova IDCOMM non prevista nel PdI_vigente ma inserita all'interno di Codice Intervento AIT già presente nel PdI_vigente;Al 31.12.2022 lo Sal dell'intervento era "In gara" benché risultasse uno speso_al_31_12_anno_a = 0. Questo in quanto, le spese di progettazione dell'intervento, eseguita internamente dai Servizi Ingegneria di GAIA S.p.A., e di gara relative sono state sostenute e rendicontate all'interno dell'intervento ID COMM 141 "Collettamento dello scarico di Fornaci di Barga al nuovo depuratore in progetto in loc. Chitarrino". Pertanto, le spese di progettazione e di gara dell'intervento di cui in oggetto risultano quindi inglobate e rendicontate sulla ID COMM 141;L'intervento prevede la dismissione degli scarichi liberi 05F08SC01, 05F16SC01 e 05F17SC01 che non essendo tracciati nel DB Infra non vengono indicati nel campo id_infra. Inoltre, l'intervento prevede anche la realizzazione di tre nuove centrali di sollevamento che essendo ancora da codificare non vengono indicate nel campo id_infra (05F08Q__, 05F16Q__ e 05F17Q__);Lavori avviati ad aprile 2023 e con previsione di conclusione per la fine dell'anno 2023. A inizio novembre 2023 si stima un avanzamento dei lavori nell'ordine del 60%. Presso gli odierni impianti di depurazione PIP LOPPORA e BERTOLOTTI e lo scarico libero VAL DI LAGO sono raccolti i reflui di un numero estremamente ridotto delle utenze degli agglomerati di Barga e di Fornaci di Barga. In tal senso il collettamento dei precedenti impianti e scarichi rappresenta un intervento marginale di completamento della infrastruttura fognaria per i collettamenti principali di Mologno, Colombaia, PIP Chitarrino, San Bernardino, Fornaci di Barga e Rio Fontana Maggio che sono stati già realizzati e posti in funzione e che hanno già permesso di ottenere il raggiungimento della conformità strutturale per le infrazioni comunitarie del comune di Barga;Al 31.12.2023 l'intervento non è stato ancora completato, come previsto sopra, e la conclusione è stata posticipata al 2024</t>
  </si>
  <si>
    <t>MI_FOG-DEP05_01_00021083</t>
  </si>
  <si>
    <t>Lavori di rinnovo della rete di fognatura contestuali ai lavori di riqualificazione del centro storico di Tereglio da parte dell'amministrazione di Coreglia Antelminelli</t>
  </si>
  <si>
    <t>MI_FOG-DEP05_01_0002</t>
  </si>
  <si>
    <t>MI_FOG-DEP05_01_00021081</t>
  </si>
  <si>
    <t>Sostituzione delle tubazioni della rete di fognatura con adeguamento allacci in Via San Giovanni, Via del Voltone e Piazza Roma nel comune di Pieve Fosciana (LU), in sinergia ai lavori di riqualificazione del comune di Pieve Fosciana</t>
  </si>
  <si>
    <t>MI_FOG-DEP05_01_00021032</t>
  </si>
  <si>
    <t>Rifacimento di un tratto di condotta fognaria lungo la SP 7 di Barga, in localita' Castelvecchio Pascoli, in contemporanea ai lavori di rifacimento della fognatura bianca da parte della Provincia di Lucca</t>
  </si>
  <si>
    <t>MI_FOG-DEP05_01_00041085</t>
  </si>
  <si>
    <t>Lavori di rinnovo della rete di fognatura in Via Giannetti, nella frazione di Albiano Magra, contestuali ai lavori di riqualificazione dell'amministrazione di Aulla</t>
  </si>
  <si>
    <t>MI_FOG-DEP05_01_0004</t>
  </si>
  <si>
    <t>MI_FOG-DEP05_01_00041042</t>
  </si>
  <si>
    <t>Lavori di delocalizzazione delle condotte fognarie in loc. Masero, comune di Licciana Nardi, da realizzarsi in concomitanza di intervento di mitigazione del rischio idraulico del Torrente Civiglia realizzato dal Consorzio 1 Toscana Nord.</t>
  </si>
  <si>
    <t>MI_FOG-DEP05_01_00041041</t>
  </si>
  <si>
    <t>Sostituzione condotte fognarie in loc. Vecchietto, nel comune di Aulla, per sfruttare la sinergia e la covenienza dei lavori di riqualificazione eseguiti dell'amministrazione comunale</t>
  </si>
  <si>
    <t>MI_FOG-DEP06_01_00021038</t>
  </si>
  <si>
    <t>Rinnovo ed efficientamento energetico del parco impianti di sollevamento fognatura nell'area di costa Apuo-Versiliese</t>
  </si>
  <si>
    <t>MI_FOG-DEP06_01_0002</t>
  </si>
  <si>
    <t>Nuova IDCOMM non prevista nel PdI_vigente ma inserita all'interno di Codice Intervento AIT già presente nel PdI_vigente;Nuova commessa per "Rinnovo ed efficientamento energetico del parco impianti di sollevamento fognatura nell'area di costa Apuo-Versiliese" per la quale non sono ancora note tutte le collocazioni che potranno essere oggetto di intervento. Per cui al momento campo "id_infra" non ancora compilato.</t>
  </si>
  <si>
    <t>MI_FOG-DEP07_01_00021088</t>
  </si>
  <si>
    <t>Valutazione degli interventi da realizzarsi sugli impianti di depurazione non raggiungibili e per questo non manutentabili nell'area della Lunigiana</t>
  </si>
  <si>
    <t>MI_FOG-DEP07_01_0002</t>
  </si>
  <si>
    <t>MI_FOG-DEP07_01_00021087</t>
  </si>
  <si>
    <t>Valutazione degli interventi da realizzarsi sugli impianti di depurazione non raggiungibili e per questo non manutentabili nell'area della Garfagnana, Media Valle e Val di Lima</t>
  </si>
  <si>
    <t>MI_SII01_01_00031079</t>
  </si>
  <si>
    <t>Adeguamento e allestimento locali nuova sede Aziendale sita in via XX Settembre 177 bis, Carrara</t>
  </si>
  <si>
    <t>MI_SII01_01_0003</t>
  </si>
  <si>
    <t>Nuova IDCOMM non prevista nel PdI_vigente ma inserita all'interno di Codice Intervento AIT già presente nel PdI_vigente;"No DB Infra"</t>
  </si>
  <si>
    <t>MI_SII01_01_00031071</t>
  </si>
  <si>
    <t>Realizzazione "palestra" per attività formazione e addestramento sicurezza, presso il depuratore di Pietrasanta in loc. Pollino</t>
  </si>
  <si>
    <t>MI_SII01_01_00031061</t>
  </si>
  <si>
    <t>Realizzazione nuovi locali adibiti ad uso laboratorio, spogliatoio, deposito temporaneo, magazzino e archivio per il Laboratorio Analisi</t>
  </si>
  <si>
    <t>MI_SII01_01_00031044</t>
  </si>
  <si>
    <t>Ristrutturazione edilizia di fabbricato a destinazione direzionale denominato “Ex Arengo” nel Comune di Viareggio (LU)</t>
  </si>
  <si>
    <t>MI_SII01_01_00041043</t>
  </si>
  <si>
    <t>Realizzazione nuovi punti di prelievo ufficiali condivisi con USL su tutto il territorio gestito</t>
  </si>
  <si>
    <t>MI_SII01_01_0004</t>
  </si>
  <si>
    <t>MI_SII01_01_00101055</t>
  </si>
  <si>
    <t>Attività tecnico/amministrative Responsabile Servizio Fognatura e Depurazione necessarie per la realizzazione degli investimenti previsti nel Programma degli Interventi</t>
  </si>
  <si>
    <t>MI_SII01_01_0010</t>
  </si>
  <si>
    <t>MI_SII01_01_00101018</t>
  </si>
  <si>
    <t>Attività tecnico/amministrative Coordinamento Servizi Operativi Acquedotto e Servizi Tecnici all'Utenza necessarie per la realizzazione degli investimenti previsti nel Programma degli Interventi</t>
  </si>
  <si>
    <t>Nuova IDCOMM non prevista nel PdI_vigente ma inserita all'interno di Codice Intervento AIT già presente nel PdI_vigente;E' stata prevista una nuova commessa IDCOMM 1018 "Attività tecnico/amministrative Coordinamento Servizi Operativi Acquedotto e Servizi Tecnici all'Utenza necessarie per la realizzazione degli investimenti previsti nel Programma degli Interventi" per la capitalizzazione delle spese del personale interno necessarie alle attività tecniche e amministrative dei Servizi Operativi Acquedotto e Servizi Tecnici all'Utenza per le realizzazione degli interventi del PdI che negli passati non venivano giustamente rendicontate e capitalizzate all'interno degli investimenti;"No DB Infra"</t>
  </si>
  <si>
    <t>MI_FOG-DEP05_01_00031075</t>
  </si>
  <si>
    <t>Sostituzione di circa 2,5 Km di condotta fognaria critica in FC 200 in via Ex Provinciale per Vallecchia, nel comune di Pietrasanta, in pessimo stato di conservazione e oggetto di rotture frequenti</t>
  </si>
  <si>
    <t>MI_FOG-DEP05_01_0003</t>
  </si>
  <si>
    <t>MI_FOG-DEP05_01_00031049</t>
  </si>
  <si>
    <t>Sostituzione fognatura in concomitanza con gli interventi di riqualificazione del Comune di Viareggio di piazza Belvedere Puccini a Torre del Lago.</t>
  </si>
  <si>
    <t>Check 11 - Codice difforme da codici AIT</t>
  </si>
  <si>
    <t>VR GEAL</t>
  </si>
  <si>
    <t>Nuova IDCOMM del PdI 24-29 inserita in previsione del Valore di Riscatto di GEAL, per la quale non risultano quindi valorizzati i campi "codait_intervento", "servizio" e "id_infra";Il campo "liv_territ" è già stato valorizzato con 46017 equivalente al comune di Lucca benché il comune di Lucca non sia effettivamente ancora nella gestione di GAIA</t>
  </si>
  <si>
    <t>Nuovi Investimenti comune di Lucca, ex gestione GEAL</t>
  </si>
  <si>
    <t>Nuova IDCOMM del PdI 24-29 inserita in previsione degli investimenti da realizzarsi nel comune di Lucca ma per la quale non risultano valorizzati i campi "codait_intervento", "servizio" e "id_infra" in quanto si tratta di una riga fittizia non essendo ancora noti gli interventi da realizzare e le infrastrutture che saranno interessate;Il campo "liv_territ" è già stato valorizzato con 46017 equivalente al comune di Lucca benché il comune di Lucca non sia effettivamente ancora nella gestione di GAIA</t>
  </si>
  <si>
    <t>Check 14 - sal non compatibile con speso al 31/12</t>
  </si>
  <si>
    <t>Non iniziato</t>
  </si>
  <si>
    <t>MI_ACQ03_01_0003481</t>
  </si>
  <si>
    <t>Potenziamento adduzione da sorgenti di Capezzano Monte</t>
  </si>
  <si>
    <t>Annullato</t>
  </si>
  <si>
    <t>Dopo la chiusura del Bilancio 2019, l'intervento è stato indicato come Rinunciato, pertanto nel 2020 sono stati mandati a costo i LIC del 2018 e 2019;Intervento "Annullato" e pertanto campo id_infra non compilato;Intervento Annullato in quanto di difficile realizzazione e con costi-benefici non convenienti.</t>
  </si>
  <si>
    <t>MI_ACQ04_01_0008552</t>
  </si>
  <si>
    <t>Risanamento delle condotte di adduzione e distribuzione in Loc. Le Piane a Levigliani</t>
  </si>
  <si>
    <t>Nel 2019 l'intervento in oggetto è stato rinunciato e pertanto i LIC 2018 sono una sopravvenienza dismessa nel 2019;Intervento "Annullato" e pertanto campo id_infra non compilato;L'intervento era stato previsto a causa di una criticità di torbidita che interessava un gruppo di utenze. In seguito la criticità è stata risolta mediante altro intervento, ovvero, mediante la realizzazione di un bypass da parte del Servizio Acquedotto, realizzato all'interno delle Manutenzioni Straordinarie generiche di cui alla IDCOMM 6, che ha permesso il superamento della problematica. Per questo l'intervento in oggetto non si è reso più necessario ed è stato per questo annullato.</t>
  </si>
  <si>
    <t>MI_SII01_01_0001673</t>
  </si>
  <si>
    <t>Progetto WFM</t>
  </si>
  <si>
    <t>Nel consuntivo 2019 lo stato dell'intervento al 31.12.2019 risultava indicato come "sospeso", in quanto per l'intervento si era avviato e realizzato un primo pilota sui cui risultati è prevista la realizzazione completa del progetto. Al 31.12.2020 l'intervento non era tuttavia ancora ripreso. Non essendo prevista l'indicazione "sospeso" tra i "sal" possibili si era quindi optato per indicare l'intervento al 31.12.2020 come "Non iniziato" visto che lo stesso non era effettivamente in prosecuzione e in corso al 31.12.2020. Al 31.12.2022 la situazione è invariata e pertanto all'intervento si continua ad associare il sal "Non iniziato";"No DB Infra";Al 31.12.2023 la situazione è invariata e pertanto all'intervento si continua ad associare il sal "Non iniziato"</t>
  </si>
  <si>
    <t>MI_ACQ05_01_0008679</t>
  </si>
  <si>
    <t>Lavori di consolidamento del muro di contenimento del terrapieno serbatoio Monteverde</t>
  </si>
  <si>
    <t>Nel 2019 l'intervento in oggetto è stato rinunciato e pertanto i LIC 2018 sono una sopravvenienza dismessa nel 2019;Intervento "Annullato" e pertanto campo id_infra non compilato;L'intervento è stato annullato in quanto dalle indagini e studi svolti è risultato che il terrapieno del serbatoio Monteverde non necessita in realtà di interventi di consolidamento. Piuttosto, la criticità è invece da ricollegarsi alla tenuta della struttura di accumulo che presenta alcune perdite evidenziate da ulteriori indagini e saggi eseguiti successivamente. A tale proposito si stanno concludendo le attività per la definizione degli interventi da realizzare per i quali si prevede l'inserimento nel PdI di una nuova commessa dedicata al ripristino ottimale della tenuta del serbatoio;Al 31.12.2023 sono ancora in corso le valutazioni per gli interventi da realizzare e in attesa di ciò non è stata ancora inserita alcuna nuova commessa in merito nel nuovo PdI 24-29</t>
  </si>
  <si>
    <t>MI_ACQ04_01_0008715</t>
  </si>
  <si>
    <t>Sostituzione tubazione di acquedotto, in fibrocemento DN300, in Via XX Settembre a Carrara, in contemporanea ai lavori di Posa nuova rete fognaria Bianca in loc. Marina di Carrara (“Sistemazione idrogeologica dell’area in destra idrografica del torrente Carrione in prossimità dello sbocco a mare _ Lotto Funzionale 2.1”)</t>
  </si>
  <si>
    <t>Intervento con speso_al_31_12_anno_a &gt; 0 ma con Sal indicato "Non iniziato", in quanto lo speso_al_31_12_anno_a  si riferisce a spese del personale, amministrative et simili tali da non potere considerare l'intervento iniziato</t>
  </si>
  <si>
    <t>MI_FOG-DEP04_01_0002749</t>
  </si>
  <si>
    <t>Realizzazione fognatura in via I Maggio, Arpiola</t>
  </si>
  <si>
    <t>Dopo la chiusura del Bilancio 2019, l'intervento è stato indicato come Rinunciato, pertanto nel 2020 sono stati mandati a costo i LIC del 2019;Intervento "Annullato" e pertanto campo id_infra non compilato;L'intervento è stato "Annullato" in quanto inglobato all'interno della IDCOMM 462 "Estensione fognaria zona Arpiola viale Repubblica e ricostruzione imhoff".</t>
  </si>
  <si>
    <t>MI_FOG-DEP04_01_0001839</t>
  </si>
  <si>
    <t xml:space="preserve">Realizzazione di estensioni fognarie prioritarie nel comune di Carrara, in Via Fossa Maestra </t>
  </si>
  <si>
    <t>Al 31.12.2021 lo stato dell'intervento risultava In progettazione. Tuttavia, nel corso del 2022, a seguito dello sviluppo della progettazione, è emerso un rapporto costi-benefici non conveniente in considerazione del basso numero di utenze allacciabili in relazione ai costi prevedibili. Per questo si è deciso di Annullare l'intervento ridestinando le somme programmate sullo stesso ad altri interventi del PdI a maggiore priorità;Intervento "Annullato" e pertanto campo id_infra non compilato;L'intervento ricade all'interno dell'Agglomerato &gt; 2.000 AE di CARRARA (aggCode IT090000000192). Tale agglomerato risulta allo stato conforme rispetto alla Direttiva 271/91/CEE vigente, pertanto ad oggi l'intervento non ha implicazioni con la Direttiva 271 stessa. Tuttavia, vista l'attuale revisione della Direttiva 271, su proposta della commissione UE, ed in particolare in riferimento alla parte che dovrebbe riguardare "Norme più rigorose per i sistemi individuali" (IAS) l'intervento potrebbe invece avere un domani successive implicazioni con la futura Direttiva 271. Ad oggi l'intervento risulta essere stato sospeso ("Annullato") in quanto in fase di riesame della progettazione sviluppata risulterebbe presente nell'area un basso numero di utenze da collegare, il cui trattamento rimarrebbe in capo agli attuali sistemi individuali (IAS), in relazione ai costi prevedibili. In particolare, dato che l'area dell'intervento si trova in immediata adiacenza (parallela) alla Fossa Maestra sono presenti difficoltà tecniche per le attività di scavo e posa della nuova fognatura: si renderebbero necessarie costose opere per il sostegno dello scavo (palancolati) e per drenare le acque ai fini di operare in asciutto (wellpoint). In ultimo, parte dell'intervento ricadrebbe in aree private con ulteriori necessità di espropri. Per quanto sopra a seguito dell'analisi costi-benefici allo stato l'intervento non è stato reputato conveniente. Questo non toglie che un domani per effetto di "Norme più rigorose per i sistemi individuali" (IAS) che potranno essere introdotte dalla futura Direttiva 271 non si debba comunque dover realizzare l'intervento, per ottemperare alle nuove possibili restrizioni normative, a prescindere dai risultati ad oggi ottenuti dall'analisi costi-benefici.</t>
  </si>
  <si>
    <t>MI_FOG-DEP04_01_0001842</t>
  </si>
  <si>
    <t>Realizzazione di estensione fognaria nel comune di Carrara, in Via Groppoli, con realizzazione stazione di sollevamento</t>
  </si>
  <si>
    <t>Al 31.12.2021 lo stato dell'intervento risultava In progettazione. Tuttavia, nel corso del 2022, a seguito dello sviluppo della progettazione, è emerso un rapporto costi-benefici non conveniente in considerazione del basso numero di utenze allacciabili in relazione ai costi prevedibili. Per questo si è deciso di Annullare l'intervento ridestinando le somme programmate sullo stesso ad altri interventi del PdI a maggiore priorità;Intervento "Annullato" e pertanto campo id_infra non compilato;L'intervento ricade all'interno dell'Agglomerato &gt; 2.000 AE di CARRARA (aggCode IT090000000192). Tale agglomerato risulta allo stato conforme rispetto alla Direttiva 271/91/CEE vigente, pertanto ad oggi l'intervento non ha implicazioni con la Direttiva 271 stessa. Tuttavia, vista l'attuale revisione della Direttiva 271, su proposta della commissione UE, ed in particolare in riferimento alla parte che dovrebbe riguardare "Norme più rigorose per i sistemi individuali" (IAS) l'intervento potrebbe invece avere un domani successive implicazioni con la futura Direttiva 271. Ad oggi l'intervento risulta essere stato sospeso ("Annullato") in quanto in fase di riesame della progettazione sviluppata risulterebbe presente nell'area un basso numero di utenze da collegare, il cui trattamento rimarrebbe in capo agli attuali sistemi individuali (IAS), in relazione ai costi prevedibili. In particolare, le poche utenze presenti, una decina, dovrebbero essere fatte confluire a un nuovo sollevamento di difficile posizionamento in quanto da porre in alveo fluviale. Per quanto sopra a seguito dell'analisi costi-benefici allo stato l'intervento non è stato reputato conveniente. Questo non toglie che un domani per effetto di "Norme più rigorose per i sistemi individuali" (IAS) che potranno essere introdotte dalla futura Direttiva 271 non si debba comunque dover realizzare l'intervento, per ottemperare alle nuove possibili restrizioni normative, a prescindere dai risultati ad oggi ottenuti dall'analisi costi-benefici.</t>
  </si>
  <si>
    <t>MI_FOG-DEP04_01_0001843</t>
  </si>
  <si>
    <t>Realizzazione di estensioni fognarie prioritarie nel comune di Carrara, in Via Di Forma Bassa</t>
  </si>
  <si>
    <t>Al 31.12.2021 lo stato dell'intervento risultava In progettazione. Tuttavia, nel corso del 2022, a seguito dello sviluppo della progettazione, è emerso un rapporto costi-benefici non conveniente in considerazione del basso numero di utenze allacciabili in relazione ai costi prevedibili. Per questo si è deciso di Annullare l'intervento ridestinando le somme programmate sullo stesso ad altri interventi del PdI a maggiore priorità;Intervento "Annullato" e pertanto campo id_infra non compilato;L'intervento ricade all'interno dell'Agglomerato &gt; 2.000 AE di CARRARA (aggCode IT090000000192). Tale agglomerato risulta allo stato conforme rispetto alla Direttiva 271/91/CEE vigente, pertanto ad oggi l'intervento non ha implicazioni con la Direttiva 271 stessa. Tuttavia, vista l'attuale revisione della Direttiva 271, su proposta della commissione UE, ed in particolare in riferimento alla parte che dovrebbe riguardare "Norme più rigorose per i sistemi individuali" (IAS) l'intervento potrebbe invece avere un domani successive implicazioni con la futura Direttiva 271. Ad oggi l'intervento risulta essere stato sospeso ("Annullato") in quanto in fase di riesame della progettazione sviluppata risulterebbe presente nell'area un basso numero di utenze da collegare, il cui trattamento rimarrebbe in capo agli attuali sistemi individuali (IAS), in relazione ai costi prevedibili. Infatti, la carreggiata di via Forma Bassa ha una larghezza limitata che è contenuta, per la maggior parte della lunghezza interessata dall'intervento, da opere di contenimento di elevata altezza (muri di sostegno di cui parte anche in pietrame incoerente) dei terrapieni a monte, tra l'altro di forte acclività, e dall'altra (lato di valle) da muri di perimetrazione delle proprietà o da unità immobiliari direttamente confinanti con la strada. Questa particolare conformazione del sito richiede accorgimenti tecnici costosi in fase di scavo (blindoscavo per la quasi totalità della lunghezza dell'intervento) per evitare pericolosi cedimenti che possono mettere a forte rischio la stabilità e sicurezza dei versanti e dell'edificato esistente. Per quanto sopra a seguito dell'analisi costi-benefici allo stato l'intervento non è stato reputato conveniente. Questo non toglie che un domani per effetto di "Norme più rigorose per i sistemi individuali" (IAS) che potranno essere introdotte dalla futura Direttiva 271 non si debba comunque dover realizzare l'intervento, per ottemperare alle nuove possibili restrizioni normative, a prescindere dai risultati ad oggi ottenuti dall'analisi costi-benefici.</t>
  </si>
  <si>
    <t>Check 15 - sal non compatibile con speso al 31/12</t>
  </si>
  <si>
    <t>MI_FOG-DEP07_01_0001180</t>
  </si>
  <si>
    <t>Realizzazione del progetto di trattamento acque di pioggia eccedenti la portata di punta nera; Depuratore Lido di Camaiore</t>
  </si>
  <si>
    <t>In progettazione</t>
  </si>
  <si>
    <t>Al 31.12.2023 lo Sal dell'intervento è In progettazione benché risulti uno speso_al_31_12_anno_a = 0. Questo in quanto, la progettazione dell'intervento è in corso assieme a quella del più importante intervento ID COMM 176 "Potenziamento impianto di depurazione Lido di Camaiore II Stralcio". Pertanto, le spese di progettazione dell'intervento di cui in oggetto risultano quindi essere inglobate e rendicontate sulla ID COMM 176.</t>
  </si>
  <si>
    <t>MI_FOG-DEP07_01_0001181</t>
  </si>
  <si>
    <t>Realizzazione del progetto di trattamento acque di pioggia eccedenti la portata di punta nera; Depuratore Lido Loc. Secco</t>
  </si>
  <si>
    <t>Al 31.12.2023 lo Sal dell'intervento è In progettazione benché risulti uno speso_al_31_12_anno_a = 0. Questo in quanto, la progettazione dell'intervento è in corso assieme a quella del più importante intervento ID COMM 177 "Potenziamento impianto di depurazione Secco  Lido di Camaiore  II Stralcio". Pertanto, le spese di progettazione dell'intervento di cui in oggetto risultano quindi essere inglobate e rendicontate sulla ID COMM 177.</t>
  </si>
  <si>
    <t>MI_FOG-DEP03_01_0002199</t>
  </si>
  <si>
    <t>Realizzazione condotte fognarie e sollevamento per convogliamento reflui ad impianto del capoluogo</t>
  </si>
  <si>
    <t>Al 31.12.2023 l'intervento era In progettazione e più nello specifico nella fase iniziale di fattibilità. La progettazione in oggetto era in corso di esecuzione internamente, da parte dei Servizi Operativi di GAIA, e trattandosi di fasi di inquadramento preliminari e di un impegno di risorse contenuto le relative ore impegnate non sono state capitalizzate, determinando uno speso al 31.12.2023 ancora pari a zero;L'intervento prevede la dismisione dello scarico libero 08F02SC02 (asset di cui non è previsto il censimento del DBI);L'intervento non riguarda né Agglomerati &gt; 2.000 AE né &gt; 1.000 AE e non ha quindi implicazioni con la direttiva 271 né attuale né futura (con riferimento alla revisione della Direttiva in corso in ambito EU)</t>
  </si>
  <si>
    <t>MI_ACQ04_01_0008215</t>
  </si>
  <si>
    <t>Rinnovo condotte via Lunense Loc. Marina di Carrara zona civico 25 100m DN63</t>
  </si>
  <si>
    <t>Intervento realizzato con consuntivo nullo in quanto rendicontato nelle MS generiche ACQ di cui alla ID COMM 6;Nell'aggiornamento del PdI 20-23 l'intervento risulta essere stato pianificato unicamente nell'anno 2022 per un costo di 11.000,00 €. Tuttavia, i costi per i lavori dell'intervento sono stati attribuiti su intervento diverso rispetto a quello pianificato a causa di un errore materiale nell'associazione tra l'ODL per i lavori e il corretto codice sotto commessa. Ai fini di individuare il costo complessivo dell'intervento è stata pertanto svolta una ricerca storica attraverso interrogazione dei nostri sistemi. In particolare, i lavori dell'intervento sono stati rendicontanti sull'Ordine di Lavoro (ODL) 22ODL439643 "Rinnovo tubazione per eliminazione tubazione in pp VIA LUNENSE 19/23  D'Ambrosio" erronemante associato alla sottocommessa I1905FA06 "MAN.STR.NON PROGR.ACQ.FIORELLI" (Sottocommessa della IDCOMM 6) e non a quella corretta IDCOMM 215 "Rinnovo condotte via Lunense Loc. Marina di Carrara zona civico 25 100m DN63". Per la contabilizzazione di tale ODL, ovvero per i lavori dell'intervento, risulta stato emesso il SAL 22SAL14871 "SAL N° 17_mese di DICEMBRE 2022_MANUTENZIONE ACQUEDOTTO COSTA APUANA_BENITO STIRPE SPA" in data 31/12/20202 alla ditta "Impresa Benito Stirpe S.p.A." per una quota parte di costo sull'ODL 22ODL439643 di 5.385,89 €, tutto contabilizzato nell'annualità 2022. L'intervento risulta completato e non sono previsti ulteriori costi. Risulta pertanto: costo_totale = 5.385,89 €, speso_al_31_12_anno_a (2022) = 5.385,89 € e speso_anno_a (2022) = 5.385,89 €. I costi indicati hanno riguardato integralmente costi per  "di_cui_lavori_e_materiali". Il costo finale è risultato leggermente inferiore a quello previsto da PdI.</t>
  </si>
  <si>
    <t>MI_ACQ04_01_0008221</t>
  </si>
  <si>
    <t>Rinnovo rete idrica via Spondarella LR58/03/121119</t>
  </si>
  <si>
    <t>Intervento realizzato con consuntivo nullo in quanto rendicontato nelle MS generiche ACQ di cui alla ID COMM 6;Nell'aggiornamento del PdI 20-23 l'intervento risulta essere stato pianificato unicamente nell'anno 2022 per un costo previsionale di 26.000,00 €. Tuttavia, i costi per i lavori dell'intervento sono stati attribuiti su intervento diverso rispetto a quello pianificato a causa di un errore materiale nell'associazione tra i diversi ODL per i lavori e il corretto codice sotto commessa. Ai fini di individuare il costo complessivo dell'intervento è stata pertanto svolta una ricerca storica attraverso interrogazione dei nostri sistemi. In particolare, i lavori dell'intervento risultano stati eseguiti e contabilizzati secondo quanto di seguito. 18ODL416091 "RINNOVO CONDOTTA VIA SPONDARELLA 1 BONASCOLA" rendicontato in data 31/10/2018 sul 18SAL17414 alla ditta "F.lli Frediani S.r.l." per costo quota parte di 2.696,45 €, per l'anno 2018, agganciato erroneamente alla sottocommessa I1605MG06 "MAN.STR.NON PROGR.ACQ.MAZZANTI" (Sottocommessa della IDCOMM 6) in luogo della sottocommessa corretta in oggetto IDCOMM 221. 19ODL206336 "Sostituzione tubazione via Spondarella 2 Bonascola ( circa 20 metri)" rendicontato in data 30/06/2019 sul 19SAL14247 alla ditta "F.lli Frediani S.r.l." per costo quota parte di 1.405,39 €, per l'anno 2019, agganciato erroneamente alla sottocommessa I1905FA06 "MAN.STR.NON PROGR.ACQ.FIORELLI" in luogo della sottocommessa corretta in oggetto IDCOMM 221. 19ODL446901 "Rinnovo rete via Spondarella Loc. Bonascola D'ambrosio" rendicontato in data 31/03/2020 sul 20SAL11235 alla ditta "F.lli Frediani S.r.l." per costo quota parte di 5.616,27 €, per l'anno 2020, agganciato erroneamente alla sottocommessa I1905FA06 "MAN.STR.NON PROGR.ACQ.FIORELLI" in luogo della sottocommessa corretta in oggetto IDCOMM 221. 21ODL388786 "Fresatura e Rifacimento Tappeto Stradale VIA SPONDARELLA 2 a 6/b" rendicontato in data 30/09/2021 sul 21SAL11417 alla ditta "COBESCO S.r.l." per costo quota parte di 9.996,10 €, per l'anno 2021, agganciato erroneamente alla sottocommessa I1905FA06 "MAN.STR.NON PROGR.ACQ.FIORELLI" in luogo della sottocommessa corretta in oggetto IDCOMM 221. L'intervento risulta completato e non sono previsti ulteriori costi. Risulta pertanto: costo_totale = 19.714,21 €, speso_al_31_12_anno_a (2022) = 19.714,21 € e speso_anno_a (2022) = 0,00 €. I costi indicati hanno riguardato integralmente costi per  "di_cui_lavori_e_materiali". Il costo finale è risultato leggermente inferiore a quello previsto da PdI.</t>
  </si>
  <si>
    <t>MI_ACQ04_01_0008223</t>
  </si>
  <si>
    <t>Sostituzione condotte idriche via Mulazzo</t>
  </si>
  <si>
    <t>Intervento realizzato con consuntivo nullo in quanto rendicontato nelle MS generiche ACQ di cui alla ID COMM 6;Nell'aggiornamento del PdI 20-23 l'intervento risulta essere stato pianificato unicamente nell'anno 2022 per un costo di 12.000,00 €. Tuttavia, i costi per i lavori dell'intervento sono stati attribuiti su intervento diverso rispetto a quello pianificato a causa di un errore materiale nell'associazione tra l'ODL per i lavori e il corretto codice sotto commessa. Ai fini di individuare il costo complessivo dell'intervento è stata pertanto svolta una ricerca storica attraverso interrogazione dei nostri sistemi. In particolare, i lavori dell'intervento sono stati rendicontanti sull'Ordine di Lavoro (ODL) 22ODL439634 "Nuovo allaccio per eliminazione tubazione in pp VIA MULAZZO 10   D'Ambrosio" erronemante associato alla sottocommessa I1905FA06 "MAN.STR.NON PROGR.ACQ.FIORELLI" (Sottocommessa della IDCOMM 6) e non a quella corretta IDCOMM 223 "Sostituzione condotte idriche via Mulazzo". Per la contabilizzazione di tale ODL, ovvero per i lavori dell'intervento, risulta stato emesso il SAL 22SAL14871 "SAL N° 17_mese di DICEMBRE 2022_MANUTENZIONE ACQUEDOTTO COSTA APUANA_BENITO STIRPE SPA" in data 31/12/20202 alla ditta "Impresa Benito Stirpe S.p.A." per una quota parte di costo sull'ODL 22ODL439634 di 1.717,20 €, tutto contabilizzato nell'annualità 2022. L'intervento risulta completato e non sono previsti ulteriori costi. Risulta pertanto: costo_totale = 1.717,20 €, speso_al_31_12_anno_a (2022) = 1.717,20 € e speso_anno_a (2022) = 1.717,20 €. I costi indicati hanno riguardato integralmente costi per  "di_cui_lavori_e_materiali". Il costo finale è risultato inferiore a quello previsto da PdI in quanto non si è proceduto alla completa sostituzione della condotta principale, secondo quanto inizialmente previsto, ma solo al rifacimento di allaccio.</t>
  </si>
  <si>
    <t>MI_ACQ03_01_0001536</t>
  </si>
  <si>
    <t>Costruzione nuova opera superficiale e installazione impianti di trattamento Torrente Volata (Le Vene del Lago)</t>
  </si>
  <si>
    <t>Al 31.12.2022 l'intervento era In progettazione e più nello specifico nella fase iniziale di fattibilità. La progettazione in oggetto era in corso di esecuzione internamente, da parte dei Servizi di Ingegneria di GAIA, e trattandosi di fasi di inquadramento preliminari e di un impegno di risorse contenuto le relative ore impegnate non sono state capitalizzate, determinando uno speso al 31.12.2022 ancora pari a zero;Al 31.12.2023 la situzione è invariata</t>
  </si>
  <si>
    <t>MI_FOG-DEP07_01_0001545</t>
  </si>
  <si>
    <t>Realizzazione del progetto di trattamento acque di pioggia eccedenti la portata di punta nera; Depuratore Querceta</t>
  </si>
  <si>
    <t>Al 31.12.2022 l'intervento era In progettazione e più nello specifico nella fase iniziale di fattibilità. La progettazione in oggetto era in corso di esecuzione internamente, da parte dei Servizi di Ingegneria di GAIA, e trattandosi di fasi di inquadramento preliminari e di un impegno di risorse contenuto le relative ore impegnate non sono state capitalizzate, determinando uno speso al 31.12.2022 ancora pari a zero;Al 31.12.2023 la situazione è invariata</t>
  </si>
  <si>
    <t>MI_FOG-DEP07_01_0001577</t>
  </si>
  <si>
    <t>Realizzazione del progetto di trattamento acque di pioggia eccedenti la portata di punta nera; Depuratore Viareggio</t>
  </si>
  <si>
    <t>Al 31.12.2022 lo Sal dell'intervento è "In corso" benché risulti uno speso_al_31_12_anno_a = 0. Questo in quanto, le spese di progettazione dell'intervento e di gara relative sono state sostenute e rendicontate all'interno dell'intervento principale ID COMM 576 "Raddoppio depuratore Viareggio" di cui il presente intervento per la "Realizzazione del progetto di trattamento acque di pioggia eccedenti la portata di punta nera; Depuratore Viareggio" rappresenta un complementare che è stato però formalmente distinto in quanto legato ai progetti per il trattamento delle acque di pioggia eccedenti la portata di punta nera. Per gli interventi IDCOMM 576 e 577 la progettazione è stata dunque unica così come la procedura di affidamento. Pertanto, le spese di progettazione e di gara dell'intervento di cui in oggetto risultano quindi inglobate e rendicontate sulla ID COMM 576;Per quanto riguarda i lavori al 31.12.2023 non sono state ancora contabilizzate spese per la parte del progetto riguardante le acque di pioggia, benche i lavori siano stati consegnati e quindi l'intervento effettivamente in corso assieme a quello per la IDCOMM 576, e per questo risulta uno speso_al_31_12_anno_a ancora pari a 0;I costi relativi alla realizzazione delle opere saranno successivamente rendicontati in questa specifica commessa</t>
  </si>
  <si>
    <t>MI_SII04_01_0001674</t>
  </si>
  <si>
    <t>Messa a norma attraversamenti ferroviari in zona Lunigiana</t>
  </si>
  <si>
    <t>Al 31.12.2022 l'intervento era In progettazione e più nello specifico nella fase iniziale di fattibilità. La progettazione in oggetto era in corso di esecuzione internamente, da parte dei Servizi di Ingegneria di GAIA, e trattandosi di fasi di inquadramento preliminari e di un impegno di risorse contenuto le relative ore impegnate non sono state capitalizzate, determinando uno speso al 31.12.2022 ancora pari a zero;Codice id_infra "In fase di definizione": Intervento per il quale devono essere ancora definiti gli attraversamenti da adeguare e per il quale non è ancora noto l'elenco delle collocazioni che potranno essere interessate;Al 31.12.2023 la situazione è invariata, intervento "In progettazione" ma con speso_al_31_12_anno_a ancora = 0</t>
  </si>
  <si>
    <t>MI_ACQ02_01_0001704</t>
  </si>
  <si>
    <t>Accordo Pagni-Gaia-AXA relativo alla via di Contra, Camaiore. Realizzazione nuovo acquedotto zona via di Contra, in comune di Camaiore</t>
  </si>
  <si>
    <t>Al 31.12.2022 l'intervento era In progettazione e più nello specifico nella fase iniziale di progettazione. La progettazione in oggetto era in corso di esecuzione internamente, da parte dei Servizi di Ingegneria di GAIA, e trattandosi di fasi di inquadramento preliminari e di un impegno di risorse contenuto le relative ore impegnate non sono state capitalizzate, determinando uno speso al 31.12.2022 ancora pari a zero;Al 31.12.2023 la situazione è invariata, l'intervento è sempre "In progettazione" con speso_al_31_12_anno_a = 0</t>
  </si>
  <si>
    <t>MI_FOG-DEP03_01_0003766</t>
  </si>
  <si>
    <t>Realizzazione trattamento secondario sul Depuratore VAGLI DI SOPRA. Proposta l'aggiunta di una subirrigazione dopo la imhoff.</t>
  </si>
  <si>
    <t>Al 31.12.2022 l'intervento era In progettazione e più nello specifico nella fase di Progettazione Definitiva. La progettazione dell'intervento in oggetto è stata affidata a professionista esterno assieme a quella della ID COMM 765. Tutti i costi sostenuti al 31.12.2022 per la progettazione delle ID COMM 765 e 766 sono stati rendicontati all'interno della ID COMM 765, determinando quindi uno speso al 31.12.2022 ancora pari a zero per la ID COMM 766;I costi relativi alla realizzazione delle opere saranno successivamente rendicontati in questa specifica commessa;Al 31.12.2023 l'intervento è sempre "In progettazione" con speso_al_31_12_anno_a ancora pari a 0;Nota al 31.12.2023: l'intervento rientra nell'Acc min 2000 con scadenza prevista per il 31/12/2026 entro la quale si prevede la conclusione e messa in funzione dell'intervento.</t>
  </si>
  <si>
    <t>MI_FOG-DEP01_01_0029830</t>
  </si>
  <si>
    <t>Lotto I: Completamento rete fognaria Capoluogo - I stralcio</t>
  </si>
  <si>
    <t>L'intervento di cui in oggetto fa parte del più complesso accordo VERSILIA 2006. Lo Stralcio o Lotto in parola è stato realizzato negli anni antecedenti al PdI 16-19 ma su tale Lotto devono essere ancora riscossi alcuni contributi residui (10% di Saldo) il cui svincolo è però legato al completamento e messa in esercizio anche di tutti gli altri sottointerventi o Stralci che fanno parte dell'accordo richiamato. Dato che nel PdI 16-19 non era quindi più presente una commessa specifica sulla quale poter riprogrammare i contributi residui di questo Stralcio, in attesa del loro svincolo, è stato deciso nel successivo aggiornamento del PdI 16-19 di creare appositamente la nuova ID COMM 830 specifica che per tutto quanto sopra presenta la particolarità di avere un costo totale e uno speso al 31.12.2023 pari a zero benché lo Stralcio di interventi di cui in oggetto sia ormai concluso da diversi anni.</t>
  </si>
  <si>
    <t>MI_FOG-DEP04_01_0002881</t>
  </si>
  <si>
    <t xml:space="preserve">Razionalizzazione del sistema fognario in località Carbonaia nel comune di Castelnuovo di Garfagnana </t>
  </si>
  <si>
    <t>Al 31.12.2022 l'intervento era In progettazione e più nello specifico nella fase iniziale di fattibilità. La progettazione in oggetto era in corso di esecuzione internamente, da parte dei Servizi di Ingegneria di GAIA, e trattandosi di fasi di inquadramento preliminari e di un impegno di risorse contenuto le relative ore impegnate non sono state capitalizzate, determinando uno speso al 31.12.2022 ancora pari a zero;L'intervento prevede la realizzazione di nuove centrali di sollevamento non ancora codificate nel DBI 2022 (12F04Q__) e la dismisione degli scarichi liberi 12F04SC01, 12F04SC02 e 12F33SC01 (asset di cui non è previsto il censimento del DBI);Al 31.12.2023 l'intervento è sempre "In progettazione" con speso_al_31_12_anno_a = 0</t>
  </si>
  <si>
    <t>MI_FOG-DEP04_01_0001945</t>
  </si>
  <si>
    <t>Realizzazione fognatura nera in contemporanea ai lavori di estensione rete di acquedotto in via Unità d'Italia (interno 20/30)</t>
  </si>
  <si>
    <t>Al 31.12.2022 l'intervento era In progettazione e più nello specifico nella fase iniziale di fattibilità. La progettazione in oggetto era in corso di esecuzione internamente, da parte dei Servizi di Ingegneria di GAIA, e trattandosi di fasi di inquadramento preliminari e di un impegno di risorse contenuto le relative ore impegnate non sono state capitalizzate, determinando uno speso al 31.12.2022 ancora pari a zero;L'intervento prevede la realizzazione di nuova centrale di sollevamento non ancora codificata nel DBI 2022 (35F01Q__);Al 31.12.2023 la situazione è invariata con stato sempre "In progettazione" e speso_al_31_12_anno_a = 0</t>
  </si>
  <si>
    <t>MI_SII01_01_0003979</t>
  </si>
  <si>
    <t>Ristrutturazione sede operativa presso il depuratore La Murella</t>
  </si>
  <si>
    <t>Al 31.12.2022 l'intervento era In progettazione e più nello specifico nella fase iniziale di fattibilità. La progettazione in oggetto era in corso di esecuzione internamente, da parte dei Servizi di Ingegneria di GAIA, e trattandosi di fasi di inquadramento preliminari e di un impegno di risorse contenuto le relative ore impegnate non sono state capitalizzate, determinando uno speso al 31.12.2022 ancora pari a zero;Al 31.12.2023 la situazione è invariata, ovvero sal "In progettazione" con speso_al_31_12_anno_a ancora pari a 0;"No DB Infra"</t>
  </si>
  <si>
    <t>MI_FOG-DEP06_01_0002995</t>
  </si>
  <si>
    <t>Spostamento impianto di sollevamento Marco Polo N. 26, comune di Viareggio</t>
  </si>
  <si>
    <t>Intervento avviato a giugno 2022, fatta la tubazione (10.000 €) già in funzione. Rimane da fare la vasca il quadro e le pompe 20.000 €. Al 31.12.2022 fatta la rete, ordinata la vasca e in attesa della consegna, prevedibile esecuzione nel 2023. Al 31.12.2022 non ancora rendicontate le spese sostenute per l'intervento. Per questo il sal è In corso benché risunti uno speso_al_31_12_anno_a ancora = 0;Al 31.12.2023 situazione invariata, ancora da rendicontare costi sostenuti per cui sal "In corso" ma con speso_al_31_12_anno_a ancora = 0</t>
  </si>
  <si>
    <t>MI_ACQ04_01_0008996</t>
  </si>
  <si>
    <t>Rinnovo acquedotto in contemporanea alla realizzazione nuove fognature in strade varie del comune di Viareggio Lotto a (Quartiere Stadio dei Pini, Viareggio Centro, Via Aurelia Nord, Via Nicola Pisano Nord e Sud)</t>
  </si>
  <si>
    <t>In gara</t>
  </si>
  <si>
    <t>Al 31.12.2022 lo Sal dell'intervento era "In corso" benché risultasse uno speso_al_31_12_anno_a = 0. Questo in quanto, le spese di progettazione dell'intervento e di gara relative sono state sostenute e rendicontate all'interno dell'intervento principale ID COMM 903 "Realizzazione nuove fognature in strade varie del comune di Viareggio" di cui il presente intervento per il "Rinnovo acquedotto in contemporanea alla realizzazione nuove fognature in strade varie del comune di Viareggio Lotto a (Quartiere Stadio dei Pini, Viareggio Centro, Via Aurelia Nord, Via Nicola Pisano Nord e Sud)" rappresenta un complementare che è stato formalmente distinto in quanto interessa il servizio di ACQ. Pertanto, le spese di progettazione e di gara dell'intervento di cui in oggetto risultano quindi inglobate e rendicontate sulla ID COMM 903;I costi relativi alla realizzazione delle opere saranno successivamente rendicontati in questa specifica commessa;Al 31.12.2022 lo stato dell'intervento era stato indicato "In corso" in quanto i lavori erano stati appaltati alla ditta "COGEMA srl" (contrattualizzati il 05/04/2022) e consegnati alla stessa con verbale di consegna lavori del 20/06/2022. Tuttavia, la ditta non ha mai poi effettivamente avviato i lavori e attualmente si è in fase di rescissione dal contratto. I lavori dovranno essere quindi riappaltati e per questo al 31.12.2023 lo stato dell'intervento è stato riportato "In gara";Al 31.12.2023 lo Sal dell'intervento è "In gara" benché risulti uno speso_al_31_12_anno_a = 0 in quanto: le spese di progettazione dell'intervento e di gara relative sono state sostenute e rendicontate all'interno dell'intervento principale ID COMM 903 "Realizzazione nuove fognature in strade varie del comune di Viareggio" di cui il presente intervento per il "Rinnovo acquedotto in contemporanea alla realizzazione nuove fognature in strade varie del comune di Viareggio Lotto a (Quartiere Stadio dei Pini, Viareggio Centro, Via Aurelia Nord, Via Nicola Pisano Nord e Sud)" rappresenta un complementare che è stato formalmente distinto in quanto interessa il servizio di ACQ. Pertanto, le spese di progettazione e di gara dell'intervento di cui in oggetto risultano quindi inglobate e rendicontate sulla ID COMM 903</t>
  </si>
  <si>
    <t>MI_ACQ04_01_0008999</t>
  </si>
  <si>
    <t>Rinnovo acquedotto in contemporanea alla realizzazione nuove fognature in strade varie del comune di Viareggio Lotto d (Terminetto Nord, Via Aurelia Nord, Via della Gronda e Via della Migliarina)</t>
  </si>
  <si>
    <t>Al 31.12.2022 lo Sal dell'intervento è "In gara" benché risulti uno speso_al_31_12_anno_a = 0. Questo in quanto, le spese di progettazione dell'intervento e di gara relative sono state sostenute e rendicontate all'interno dell'intervento principale ID COMM 903 "Realizzazione nuove fognature in strade varie del comune di Viareggio" di cui il presente intervento per il "Rinnovo acquedotto in contemporanea alla realizzazione nuove fognature in strade varie del comune di Viareggio Lotto d (Terminetto Nord, Via Aurelia Nord, Via della Gronda e Via della Migliarina)" rappresenta un complementare che è stato formalmente distinto in quanto interessa il servizio di ACQ. Pertanto, le spese di progettazione e di gara dell'intervento di cui in oggetto risultano quindi inglobate e rendicontate sulla ID COMM 903;I costi relativi alla realizzazione delle opere saranno successivamente rendicontati in questa specifica commessa;Al 31.12.2023 risulta sal "In corso" ma speso_al_31_12_anno_a = 0 in quanto non ancora emesso primo SAL</t>
  </si>
  <si>
    <t>MI_FOG-DEP04_01_00041056</t>
  </si>
  <si>
    <t>Realizzazione del sistema fognario depurativo nella frazione di Levigliani nel comune di Stazzema</t>
  </si>
  <si>
    <t>Nuova IDCOMM non prevista nel PdI_vigente e inserita all'interno di Codice Intervento AIT creato ex novo;L'intervento è ancora in progettazione e rigurda la realizzazione di nuove opere che dovranno essere definite e codificate nel DBI. Per questo al momento non risulta ancora valorizzato il campo id_infra;Al 31.12.2023 l'intervento era In progettazione e più nello specifico nella fase iniziale di fattibilità. La progettazione in oggetto era in corso di esecuzione internamente, da parte dei Servizi di Ingegneria di GAIA, e trattandosi di fasi di inquadramento preliminari e di un impegno di risorse contenuto le relative ore impegnate non sono state capitalizzate, determinando uno speso al 31.12.2023 ancora pari a zero</t>
  </si>
  <si>
    <t>MI_FOG-DEP04_01_00041057</t>
  </si>
  <si>
    <t>Realizzazione del sistema fognario depurativo nella frazione di Terrinca nel comune di Stazzema</t>
  </si>
  <si>
    <t>MI_ACQ08_01_00041070</t>
  </si>
  <si>
    <t>WaDIS: Water loss control&amp;Digital Innovation Strategy. LOTTO 4: Strumenti di smart-metering per la misurazione dei volumi consumati dall’utenza (Quote di costo da Tariffa)</t>
  </si>
  <si>
    <t>Nuova IDCOMM non prevista nel PdI_vigente e inserita all'interno di Codice Intervento AIT creato ex novo;Si osserva che nel precedente PdI 20-23 (aggiornato per il biennio 2022-2023) le quote di cofinanziamento da Tariffa per il Lotto 4 “Strumenti di smart-metering per la misurazione dei volumi consumati dall’utenza” di WaDIS erano considerate all’interno degli importi complessivamente pianificati per il Codice Intervento AIT MI_ACQ08_01_0002 “Installazione contatori all'utenza per ammodernamento degli strumenti di misurazione dei consumi Area di gestione”. Tuttavia, dato che all’interno del Codice Intervento AIT MI_ACQ08_01_0002 sono anche già programmati altri interventi per l’ammodernamento del parco contatori, diversi dal Lotto 4 di WADIS, ai fini di consentire una più agevole individuazione dei soli costi attinenti a WaDIS, nel nuovo PdI 24-29, si è optato per scomputare dal Codice Intervento AIT MI_ACQ08_01_0002 le quota di Tariffa che vanno a cofinanziare il Lotto 4 di WaDIS, inserendole nel nuovo Codice Intervento AIT MI_ACQ08_01_0004 “WaDIS: Water loss control&amp;Digital Innovation Strategy. LOTTO 4: Strumenti di smart-metering per la misurazione dei volumi consumati dall’utenza (Quote di costo da Tariffa)”, creato appositamente all’uopo;Al 31.12.2023 sisulta sal "In corso" ma speso_al_31_12_anno_a = 0 in quanto: la commessa in oggetto è stata prevista per rappresentare e rendicontare le (Quote di costo da Tariffa) del LOTTO 4 del WaDIS. Per il Lotto 4 del WADIS sono previste la IDCOMM 1014 sulla quale si stanno già contabilizzando prioritariamente i costi del progetto a carico del finanziamento PNRR (Quote di costo da finanziare). Una volta che sulla IDCOMM 1014 saranno rendicontati costi pari a quelli del finanziamento PNRR per il Lotto 4 gli ulteriori costi saranno del Lotto 4 saranno contabilizzati sulla presente IDCOMM 1070 a carico della Tariffa. Questa distinzione è stata prevista ai fini di una più chiara rendicontazione dei costi del Lotto 4 del WaDIS rispettivamente a carico del finanziamento PNRR e della Tariffa</t>
  </si>
  <si>
    <t>MI_SII01_01_000167</t>
  </si>
  <si>
    <t xml:space="preserve">Nuovo software Gestione Rifiuti come da specifiche Uff.Tec. F&amp;D
</t>
  </si>
  <si>
    <t>Le spese effettuate a tutto il 31.12.22 si riferiscono all'acquisto e all'implementazione del nuovo SW Gestione Rifiuti (Prometeo), nel 2022 e 2023 non risultano nuove spese sull'intervento. Tuttavia, sull'intervento sono stati anche programmati forfettariamente e annualmente € 1.000,00 tra il 2024 e il 2034, per un totale di 11.000,00 €, in vista della possibile manutenzione straordinaria evolutiva del SW in oggetto (ad esempio per la sua integrazione con la Business Intelligence e Cruscotto Aziendale (Power BI) etc.). Tali importi sono stati come detto programmati forfettariamente in quanto allo stato della loro programmazione nel PdI non si conoscevano ancora e non si conoscono tutt'adesso integralmente le possibili MS evolutive necessarie o che potranno rendersi utili. L'intervento principale è quindi in funzione pertanto lo "sal" è indicato "In esercizio". Tuttavia, si vuole osservare che sono stati riprogrammati sull'intervento 1.000,00 € all'anno per le evolutive cosicché il costo totale programmato nelle successive annualità risulta superiore del 25% del costo complessivo dell'intervento benché lo "sal" sia indicato appunto "In esercizio";"No DB Infra"</t>
  </si>
  <si>
    <t>MI_SII01_01_000383</t>
  </si>
  <si>
    <t>Ristrutturazione sede operativa Gallicano</t>
  </si>
  <si>
    <t>Concluso</t>
  </si>
  <si>
    <t>"No DB Infra";Intervento Concluso ma con costo_totale &gt; speso_al_31_12_anno_a in quanto resta ancora da emettere il SAL F e liquidare alcuni costi per i servizi di DL+CSE</t>
  </si>
  <si>
    <t>MI_SII01_01_000485</t>
  </si>
  <si>
    <t>Servizi di consulenza per programmazione Piano d'Ambito e sviluppo Asset Management</t>
  </si>
  <si>
    <t>L'intervento riguarda "Servizi di consulenza per programmazione Piano d'Ambito e sviluppo Asset Management". Queste consulenze sono generalmente sempre poste in esercizio nell'annualità cosicché lo "sal" della commessa è indicato "In esercizio";"No DB Infra";Intervento con stato "In esercizio" al 31.12.2023 ma con costo_totale &gt; speso_al_31_12_anno_a in quanto nel 2023 è stato fatto un nuovo contratto 23CON00244 per "CONSULENZA VOLTA A GARANTIRE UNA GESTIONE SOSTENIBILE DELLE RISORSE IDRICHE" da 25.740,00 € e per il quale è presente un residuo di 9.240,00 € per il SAL F che è stato riprogrammato nell'anno 2024.</t>
  </si>
  <si>
    <t>MI_FOG-DEP05_01_0004115</t>
  </si>
  <si>
    <t>Sostituzione fognature loc. Caprigliola in contemporanea ai lavori del Comune</t>
  </si>
  <si>
    <t>Al 31.12.2023 risulta un sal "Concluso" ma con speso al 31/12 diverso da costo totale. Infatti, i lavori idraulici dell'intervento sono stati conclusi in data 07/05/2022 mentre resta da fare il Collaudo idraulico per l'emissione del CRE + SALF a seguito di cui saranno svincolate le spese finali ancora da corrispondere. Per questo risultano ancora programmati costi sull'intervento (con speso al 31/12 diverso da costo totale) benché sia stato indicato il sal "Concluso"</t>
  </si>
  <si>
    <t>MI_FOG-DEP02_01_0002141</t>
  </si>
  <si>
    <t>Collettamento dello scarico di Fornaci di Barga al nuovo depuratore in progetto in loc. Chitarrino</t>
  </si>
  <si>
    <t>L'intervento prevede la realizzazione di nuova/e centrale/i di sollevamento non ancora codificata/e nel DBI 2022 (05F13Q__);Intervento con costo_totale &gt; speso_al_31_12_anno_a e con Sal indicato "Concluso", in quanto l'intervento è entrato effettivamente in esercizio ma devono essere concluse le contabilità finali, inclusa applicazione DL Aiuti, e le attività di collaudo;Si vuole osservare che lo speso_anno_a risulta &lt; 0 (-27.548,45 €) in quanto, al 31.12.2022 per l'intervento erano stati stanziati alcuni costi in bilancio per lavorazioni eseguite nel 2022 ma non contabilizzate attraverso SAL. Nel 2023 a seguito dell'effettiva contabilizzazione delle lavorazioni svolte nel 2022 è emerso che le stesse sono risultate inferiori rispetto agli importi stanziati nel bilancio 2022. Per questo per riportare in pari la contabilità è stato necessario rilevare uno speso negativo nel 2023 a causa dell'errata stima delle lavorazioni del 2022 sulla base della quale era stato effettuato lo stanziamento nel bilancio 2022.</t>
  </si>
  <si>
    <t>MI_FOG-DEP02_01_0002143</t>
  </si>
  <si>
    <t>Collettamento dello scarico di San Bernardino al nuovo depuratore in progetto in loc. Chitarrino in Loc. Barga</t>
  </si>
  <si>
    <t>L'intervento prevede la realizzazione di nuove centrali di sollevamento non ancora codificate nel DBI 2022 (05F07Q__) e la dismisione dello scarico libero 05F08SC01 (asset di cui non è previsto il censimento del DBI);Intervento con costo_totale &gt; speso_al_31_12_anno_a e con Sal indicato "Concluso", in quanto l'intervento è entrato effettivamente in esercizio ma devono essere concluse le contabilità finali, inclusa applicazione DL Aiuti, e le attività di collaudo;Intervento entrato in esercizio il 27.02.2023 in leggero ritardo rispetto alla scadenza da atti del 31.12.2022</t>
  </si>
  <si>
    <t>MI_ACQ04_01_0008220</t>
  </si>
  <si>
    <t>Rinnovo rete idrica via del tirassegno - I tratto (350m) di 4 tratti LR58/03/121119</t>
  </si>
  <si>
    <t>Al 31.12.2023 intervento in funzione e con sal "Concluso" ma con costo_totale &gt; speso_al_31_12_anno_a in quanto ancora da emettere il SAL 3 STR per applicazione DL Aiuti da 15.892,95 €. Il costo programmato non è legato alla funzionalità dell'opera, già in funzione nel 2023.</t>
  </si>
  <si>
    <t>MI_ACQ04_01_0009289</t>
  </si>
  <si>
    <t>Sistemazione acquedotto di Collegnago</t>
  </si>
  <si>
    <t>Al 31.12.2023 intervento con Sal indicato "Concluso" e in funzione ma con costo_totale &gt; speso_al_31_12_anno_a, in quanto sono stati programmati per l'annualità 2024 alcuni costi per la chiusura tecnico-amministrativa-contabile dell'intervento</t>
  </si>
  <si>
    <t>MI_FOG-DEP05_01_0003431</t>
  </si>
  <si>
    <t>Nuova tubazione premente via di mezzo Loc. Quiesa</t>
  </si>
  <si>
    <t>Al 31.12.2023 Intervento con sal "Concluso" e in funzione ma con costo_totale &gt; speso_al_31_12_anno_a in quanto risultano alcuni costi programmati per l'anno 2024 per la chiusura tecnico-amministrativa-contabile dell'intervento.</t>
  </si>
  <si>
    <t>MI_FOG-DEP01_01_0024470</t>
  </si>
  <si>
    <t>Estensione rete fognaria  e costruzione di nuovi impianti di depurazione in loc. Gello, Loppeglia, San Martino in Freddana (potenziamento)</t>
  </si>
  <si>
    <t>Intervento principale realizzato nelle passate annualità, per questo indicato sal al 31.12.2023 pari a "In esercizio". Tuttavia, sull'intervento risultano alcune economie residue di contributi, 100.000,00 €, che si prevede di utilizzare per la realizzazione nelle prossime annualità di alcuni interventi ulteriori già condivisi con AIT e l'amministrazione di Pescaglia;Codice id_infra "In fase di definizione": Intervento complesso per il quale sono ancora in corso di verifica tutte le collocazioni oggetto dei lavori;L'intervento prevede la dismisione dello scarico libero 33F12SC01 (asset di cui non è previsto il censimento del DBI)</t>
  </si>
  <si>
    <t>MI_FOG-DEP01_01_0008523</t>
  </si>
  <si>
    <t>Dismissione depuratore Bagni di Podenzana</t>
  </si>
  <si>
    <t>L'intervento prevede la realizzazione di nuova centrale di sollevamento non ancora codificata nel DBI 2022 (38F01Q__);L'intervento risulta stato suddiviso in 3 Lotti. Lotto 2: Rifacimento mandata sollevamento da impianto idrovoro elettrolunigiana al depuratore di Aulla capoluogo_1 Tratto: Concluso e in esercizio, lavori iniziati il 19/11/21 e ultimati il 18/02/22. Lotto 3: Rifacimento mandata sollevamento da impianto idrovoro elettrolunigiana al depuratore di Aulla capoluogo_2 Tratto: Concluso e in esercizio, lavori iniziati il 19/11/21 e ultimati il 18/02/22. Lotto 1: Dismissione depuratore di Bagni di Podenzana: Intervento collegato al rifacimento del sollevamento Bagni da parte della Regione Toscana che nonostante i vari progetti inviati non ha mai provveduto a finanziare e realizzare l'intervento. Per questo l'intervento è stato largamente posticipato al 2028 in attesa di sviluppi (costo previsto circa 50.000,00 €). Il ritardo è quindi unicamente dovuto al Lotto 1 a causa del ritardo dei lavori previsti da Regione Toscana ed il ritardo non è imputabile a GAIA;Al 31.12.2023 per l'intervento è stato indicato sal "In esercizio" in quanto i Lotti 2 e 3 necessari alla funzionalità sono stati effettivamente completati e posti in funzione. Tuttavia, risulta un "costo_totale" &gt; "speso_al_31_12_anno_a" in quanto sull'intervento sono anche programmati i costi del Lotto 1: Dismissione depuratore di Bagni di Podenzana che non sono però legati alla funzionalità delle opere già realizzate</t>
  </si>
  <si>
    <t>MI_ACQ05_01_0011734</t>
  </si>
  <si>
    <t>Realizzazione sistema di estrazione e smaltimento dei fanghi di potabilizzazione del Cartaro</t>
  </si>
  <si>
    <t>Al 31.12.2022 risulta un sal "Concluso" ma con speso al 31/12 diverso da costo totale. Questo in quanto l'intervento principale sull'estrattore è concluso e in funzione dal 2020 ma resta ancora da fare il colludo per lo svincolo delle ritenute. Per questo risulta uno speso al 31/12 diverso da costo totale benché l'intervento risulti appunto "Concluso". Al 31.12.2023 la situazione risulta invariata rispetto al precdenete 31.12.2022, ovvero, ancora in fase di collaudo per SAL finale e svincolo delle ritenute.</t>
  </si>
  <si>
    <t>MI_FOG-DEP04_01_0001832</t>
  </si>
  <si>
    <t>Realizzazione di estensioni fognarie prioritarie nel comune di Forte dei Marmi nella zona di "Vittoria Apuana"</t>
  </si>
  <si>
    <t>Al 31.12.2023 intervento con sal "Concluso" e in esercizio ma con costo_totale &gt; speso_al_31_12_anno_a in quanto risultano ancora programmati alcuni costi per il collaudo e la chiusura tecnica-amministrativa dell'intervento</t>
  </si>
  <si>
    <t>MI_FOG-DEP07_01_0003910</t>
  </si>
  <si>
    <t>Interventi di efficientamento del Depuratore di Seravezza</t>
  </si>
  <si>
    <t>Al 31.12.2023 intervento "In esercizio" ma con costo_totale &gt; speso_al_31_12_anno_a in quanto sono stati programmati 10.000,00 € per la copertura delle vasche da fare prevedibilmente nel 2024;L'intervento è stato suddiviso in due Lotti. Il Lotto 1 necessario per il superamento delle criticità da Piano Stralcio è stato completato e posto in esercizio a fine 2021 entro la scadenza da atti del 31/12/2022 prevista dal Piano Stralcio. Il Lotto 2, a cui si riferiscono anche i costi ancora programmati, non ha alcuna attinenza con il Piano Stralcio</t>
  </si>
  <si>
    <t>MI_ACQ04_01_0009972</t>
  </si>
  <si>
    <t>Riordino rete di distribuzione nel tratto compreso tra il serbatoio Montavecchia e la rete di Caniparola, comune di Fosdinovo</t>
  </si>
  <si>
    <t>Al 31.12.2023 lo sal dell'intervento era stato indicato come "In esercizio" con alcuni costi marginali programmati per la chiusura tecnico amministrativa dell'intervento. Al 31.12.2023 lo sal è sempre "In esercizio" ma sull'intervent sono stati riprogrammati anche 25.000,00 € di costi in quanto nel mentre si è rotta la tubazione non sostituita nel tratto a monte dell'intervento fatto nelle annualità precedenti che si è deciso di sostituire per circa 100 m utilizzando per la rendicontazione sempre la commessa in oggetto, al fine di evitare una inutile duplicazione delle commesse nel PdI</t>
  </si>
  <si>
    <t>MI_ACQ03_01_0002195</t>
  </si>
  <si>
    <t>Collegamento con acquedotto Sillicano da realizzarsi in loc. Filicaia</t>
  </si>
  <si>
    <t>Intervento Annullato perché non conveniente in quanto nel corso dell'estate 2022 è stato constato che la risorsa disponibile non è sufficiente;Intervento "Annullato" e pertanto campo id_infra non compilato;Intervento con "costo_totale" e "speso_al_31_12_anno_a" = 0 in quanto "Annullato</t>
  </si>
  <si>
    <t>MI_ACQ04_01_0008225</t>
  </si>
  <si>
    <t>Sostituzione di condotte idriche Via Campo d'Appio</t>
  </si>
  <si>
    <t>Nell'ultimo aggiornamento del PdI 20-23 la realizzazione dell'intervento era stata prevista nell'anno 2022. Infatti, in fase di aggiornamento del PdI 20-23 l'allora Responsabile di Commessa dell'intervento aveva comunicato la realizzazione nell'anno 2022 che è stata quindi correttamente recepita nell'aggiornamento del PdI 20-23 come da indicazioni ricevute dal Responsabile. Tuttavia, al 31.12.2022 l'intervento non è stato ancora avviato e risulta un SAL "Non iniziato". Inoltre, alla data del 21/08/2022 l'intervento continua a non essere avviato e permane in SAL "Non iniziato" con un ritardo rispetto alle tempistiche previste nel PdI 20-23 vigente. Il motivo del ritardo è dovuto alla indisponibilità dell'area interessata dalla sostituzione delle condotte che risulta privata e priva di servitù e per la quale al momento non si è ancora trovato un accordo con i privati che si dimostrano mandisposti ad una soluzione bonaria. Ad inizio 2023 a seguito della ricognizione effettuata per il Bilancio e per le commesse l'intervento è stato riprogrammato per l'annualità 2023 ma ad oggi come detto l'intervento non risulta essere stato ancora avviato. Inoltre, nel corso del 2023 è subentrato un nuovo caposervizio nell'area Apuana al quale è stata riassegnata la responsabilità di attuazione dell'intervento. Da ultima e più recente ricognizione delle commesse per il monitoraggio e predisposizione del Bilancio al 30.06.2023 il nuovo responsabile è stato puntualmente informato della criticità e del ritardo sollecitando lo sblocco dell'intervento proprio perché in ritardo. Pertanto, al momento si resta ancora in attesa che possa essere trovato un accordo bonario con i proprietari dell'area per procedere alla sostituzione delle condotte in oggetto. In caso negativo saranno valutate dal nuovo responsabile soluzioni alternative. E' possibile che l'intervento non sia avviato neppure nel 2023 con ulteriori ritardi rispetto a quanto inizialmente comunicato e previsto nell'attuale PdI 20-23;Al 31.12.2023 è stato deciso di rinunciare definitivamente all'intervento e di annullarlo perché da approfondimenti tecnici/amministrativi e gestionali è risultato non necessaria la realizzazione dell'intervento;Intervento con "costo_totale" e "speso_al_31_12_anno_a" = 0 in quanto "Annullato</t>
  </si>
  <si>
    <t>MI_FOG-DEP05_01_0003264</t>
  </si>
  <si>
    <t>Controllo acque parassite Costa Apuana</t>
  </si>
  <si>
    <t>L'intervento è stato Annullato in quanto si prevede di svolgere l'attività all'interno del nuovo intervento "Piano Strategico Costa" per cui è stata prevista nel nuovo PdI 24-29 una nuova commessa di investimento (IDCOMM 1037);"No DB Infra";Intervento con "costo_totale" e "speso_al_31_12_anno_a" = 0 in quanto "Annullato</t>
  </si>
  <si>
    <t>MI_ACQ04_01_0014311</t>
  </si>
  <si>
    <t>L'intervento è fra quelli che concorrono al Cofinanziamento per il PNRR-Misura M2C4 - I4.2 (Riduzione perdite e digitalizzazione) (LOTTO3). Per poter rappresentare chiaramente gli interventi che concorrono al Cofinanziamento della misura del PNRR in oggetto l'intervento IDCOMM 311 è stato scorporato del Codice Intervento AIT "MI_ACQ03_01_0004", in cui era precedentemente ricompreso, e associato al nuovo Codice Intervento AIT "MI_ACQ04_01_0014" creato ex novo variando tra l'altro anche il Macro Intervento AIT da "MIACQ_03" a "MIACQ_04" per omogeneità. Si ritiene ciò ragionevole in quanto gli interventi ancora previsti sulla IDCOMM 311 diversamente da quelli precedenti non riguardano più la distrettualizzazione ma la sostituzione delle condutture a seguito della distrettualizzazione del sistema realizzata negli anni passati;Al 31.12.2023 Per le IDCOMM 311, 526 e 927 nel nuovo PdI 24-29 è stato variato nuovamente il Codice Intervento AIT associato. In sostanza nel primo PdI 20-23 la IDCOMM 311 risultava assoaciata al Codice Intervento AIT "MI_ACQ03_01_0004". Nell'aggiornamento del PdI 20-23 la IDCOMM 311 è stata invece riassociata al codice "MI_ACQ04_01_0014" in quanto selezionata per la quota da cofinanziamento del progetto WaDIS. Tuttavia dato che il progetto WaDIS finale prevede adesso solo sostituzioni di rete nella costa Apuo-Versiliese si è preferito riportare il Codice Intervento AIT della commessa in oggetto su quello originale, per la migliore rappresentazione del PNRR_4.2. In sintesi, il record in oggetto relativo all'intervento IDCOMM 311 assoaciato al Codice Intervento AIT "MI_ACQ04_01_0014" al 31.12.2023 è da considerarsi "Annullato" e sostituito dal record successivo in cui la IDCOMM 311 è stata invece riassociata al codice originario "MI_ACQ03_01_0004";Intervento con "costo_totale" e "speso_al_31_12_anno_a" = 0 in quanto "Annullato</t>
  </si>
  <si>
    <t>MI_SII02_01_0001344</t>
  </si>
  <si>
    <t>Inserimento telecontrollo e valvole motorizzate serbatoi Ischignano</t>
  </si>
  <si>
    <t>Al 31.12.2022 lo sal era "Non iniziato" mentra al 31.12.2023 lo sal è "Annullato". Questo in quanto, il serbatoio di Ischignano necessità di importanti lavori di ristrutturazione (Cilive (Accessibilità vasche + risanamento delle stesse + coperture) + idraulica + valvole motorizzate e TLC + illuminazione) che risultano complesse e preferibilmente da affrontare tutte insieme. Pertanto si è pensato di annullare la seguente commessa ricomprendendo tutte le attività sul serbatoio di Ischignano in una nuova commessa più ampia per la ristrutturazione del serbatoio di Ischignano. Tale nuova commessa non è stata ancora inserita nel nuovo PdI 24-29 in quanto ancora in corso la definizione delle attività da svolgere prima di pianificare la commessa nel PdI;Intervento con "costo_totale" e "speso_al_31_12_anno_a" = 0 in quanto "Annullato</t>
  </si>
  <si>
    <t>MI_ACQ04_01_0003359</t>
  </si>
  <si>
    <t>Risanamento condotte serbatoi Ischignano (kit Euronova)</t>
  </si>
  <si>
    <t>MI_ACQ04_01_0014526</t>
  </si>
  <si>
    <t>L'intervento è fra quelli che concorrono al Cofinanziamento per il PNRR-Misura M2C4 - I4.2 (Riduzione perdite e digitalizzazione) (LOTTO3). Per poter rappresentare chiaramente gli interventi che concorrono al Cofinanziamento della misura del PNRR in oggetto l'intervento IDCOMM 526 è stato scorporato del Codice Intervento AIT "MI_ACQ03_01_0009", in cui era precedentemente ricompreso, e associato al nuovo Codice Intervento AIT "MI_ACQ04_01_0014" creato ex novo;Al 31.12.2023 Per le IDCOMM 311, 526 e 927 nel nuovo PdI 24-29 è stato variato nuovamente il Codice Intervento AIT associato. In sostanza nel primo PdI 20-23 la IDCOMM 526 risultava assoaciata al Codice Intervento AIT "MI_ACQ03_01_0009". Nell'aggiornamento del PdI 20-23 la IDCOMM 311 è stata invece riassociata al codice "MI_ACQ04_01_0014" in quanto selezionata per la quota da cofinanziamento del progetto WaDIS. Tuttavia dato che il progetto WaDIS finale prevede adesso solo sostituzioni di rete nella costa Apuo-Versiliese si è preferito riportare il Codice Intervento AIT della commessa in oggetto su quello originale, per la migliore rappresentazione del PNRR_4.2. In sintesi, il record in oggetto relativo all'intervento IDCOMM 526 assoaciato al Codice Intervento AIT "MI_ACQ04_01_0014" al 31.12.2023 è da considerarsi "Annullato" e sostituito dal record successivo in cui la IDCOMM 526 è stata invece riassociata al codice originario "MI_ACQ03_01_0009";Intervento con "costo_totale" e "speso_al_31_12_anno_a" = 0 in quanto "Annullato</t>
  </si>
  <si>
    <t>MI_FOG-DEP07_01_0004631</t>
  </si>
  <si>
    <t>realizzazione nuovo depuratore di valdottavo</t>
  </si>
  <si>
    <t>Intervento Annullato in quanto sostituito e con previsione di superamento della criticità nell'ambito della IDCOMM 1010 "Razionalizzazione dei primi cluster individuati negli studi di inquadramento del MasterPlan Fognatura e Depurazione, Zona Montana - CLUSTER VALDOTTAVO";Nel campo id_infra è stata comunque indicata la collocazione dell'impianto che dovrà essere oggetto di intervento nell'ambito della IDCOMM 1010;Intervento con "costo_totale" e "speso_al_31_12_anno_a" = 0 in quanto "Annullato</t>
  </si>
  <si>
    <t>MI_FOG-DEP06_01_0001763</t>
  </si>
  <si>
    <t>Fornitura e installazione di limitatori di portata a vortice sugli scaricatori</t>
  </si>
  <si>
    <t>Intervento Annullato in quanto a seguito di valutazioni successive si è deciso di non procedere più con lo stesso;"No DB Infra";L'intervento è stato Annullato in quanto a seguito di approfondimenti successivi si è valutato che nei sistemi a fognatura mista la presenza degli scaricatori di piana e dei bypass agli impianti già presenti sia già adeguata alla protezione degli impianti di depurazione per i quali era stato originariamente pensato l'intervento in oggetto;Intervento con "costo_totale" e "speso_al_31_12_anno_a" = 0 in quanto "Annullato</t>
  </si>
  <si>
    <t>MI_FOG-DEP04_01_0001797</t>
  </si>
  <si>
    <t>Interventi sulle reti di fognatura funzionali agli obiettivi di razionalizzazione del Servizio del MasterPlan Fognatura e Depurazione</t>
  </si>
  <si>
    <t>Nella precedente consegna del Consuntivo Annuale Investimenti (Consegna 2021 dati 2020) l'intervento IDCOMM 797 risultava associato al "liv_territ" 105, ovvero al Polo Apuano (P5). Tuttavia dato che l'intervento riguarda anche il Polo della Versilia (P6),"liv_territ"=106, è stato aggiornato il livello territoriale;Codice id_infra "In fase di definizione": Intervento in fase di definizione e non iniziato al 31.12.2022 e per il quale non sono ancora note le collocazioni che potranno essere interessate dallo stesso;Intervento Annullato nel PdI 24-29 in quanto inglobato e anticipato all'interno del Piano Strategico Costa e dalle estensioni fognarie programmate;Intervento con "costo_totale" e "speso_al_31_12_anno_a" = 0 in quanto "Annullato</t>
  </si>
  <si>
    <t>MI_ACQ02_01_0001886</t>
  </si>
  <si>
    <t>Estensione di condotta di distribuzione in Località Pera-Santuario Madonna del Canale, Comune di Tresana (MS)</t>
  </si>
  <si>
    <t>Al 31.12.2022 l'intervento era In progettazione e più nello specifico nella fase iniziale di fattibilità. La progettazione in oggetto era in corso di esecuzione internamente, da parte dei Servizi di Ingegneria di GAIA, e trattandosi di fasi di inquadramento preliminari e di un impegno di risorse contenuto le relative ore impegnate non sono state capitalizzate, determinando uno speso al 31.12.2022 ancora pari a zero;Nel corso del 2023 si è deciso di annullare l'intervento a causa dell'analisi costi-benefici non conveniente;Intervento con "costo_totale" e "speso_al_31_12_anno_a" = 0 in quanto "Annullato</t>
  </si>
  <si>
    <t>MI_FOG-DEP07_01_0003909</t>
  </si>
  <si>
    <t>Installazione impianto di defosfatazione Depuratore Lavello 2 (Ex Cersam)</t>
  </si>
  <si>
    <t>Al 31.12.2023 intervento "Annullato" in quanto si prevede di ricomprendere l'attività nell'abito della commessa sui Controllori di Processo (IDCOMM 914);Intervento con "costo_totale" e "speso_al_31_12_anno_a" = 0 in quanto "Annullato</t>
  </si>
  <si>
    <t>MI_ACQ04_01_0014927</t>
  </si>
  <si>
    <t>L'intervento è fra quelli che concorrono al Cofinanziamento per il PNRR-Misura M2C4 - I4.2 (Riduzione perdite e digitalizzazione) (LOTTO3). Per poter rappresentare chiaramente gli interventi che concorrono al Cofinanziamento della misura del PNRR in oggetto l'intervento IDCOMM 927 è stato scorporato del Codice Intervento AIT "MI_ACQ04_01_0008", in cui era precedentemente ricompreso, e associato al nuovo Codice Intervento AIT "MI_ACQ04_01_0014" creato ex novo;Codice id_infra "In fase di definizione": Intervento in fase di definizione e non iniziato al 31.12.2022 e per il quale non sono ancora note le collocazioni che potranno essere interessate dallo stesso;Al 31.12.2023 Per le IDCOMM 311, 526 e 927 nel nuovo PdI 24-29 è stato variato nuovamente il Codice Intervento AIT associato. In sostanza nel primo PdI 20-23 la IDCOMM 927 risultava assoaciata al Codice Intervento AIT "MI_ACQ04_01_0008". Nell'aggiornamento del PdI 20-23 la IDCOMM 927 è stata invece riassociata al codice "MI_ACQ04_01_0014" in quanto selezionata per la quota da cofinanziamento del progetto WaDIS. Tuttavia dato che il progetto WaDIS finale prevede adesso solo sostituzioni di rete nella costa Apuo-Versiliese si è preferito riportare il Codice Intervento AIT della commessa in oggetto su quello originale, per la migliore rappresentazione del PNRR_4.2. In sintesi, il record in oggetto relativo all'intervento IDCOMM 927 assoaciato al Codice Intervento AIT "MI_ACQ04_01_0014" al 31.12.2023 è da considerarsi "Annullato" e sostituito dal record successivo in cui la IDCOMM 927 è stata invece riassociata al codice originario "MI_ACQ04_01_0008";Intervento con "costo_totale" e "speso_al_31_12_anno_a" = 0 in quanto "Annullato</t>
  </si>
  <si>
    <t>MI_ACQ05_01_0003947</t>
  </si>
  <si>
    <t>Conguaglio Contributi Interventi EMERGENZA IDRICA 2003</t>
  </si>
  <si>
    <t>Come comunicato nella relazione di accompagnamento al PdI 20-23, l'intervento ID COMM 947 è stato previsto per il “Conguaglio Contributi Interventi EMERGENZA IDRICA 2003”. In particolare, si tratta di contributi pubblici relativi alla linea di finanziamento EMERGENZA IDRICA 2003 per interventi già realizzati da GAIA S.p.A. negli anni passati e per i quali è stata presentata la rendicontazione ad AIT per ottenere l’erogazione del contributo assentito che è stato riprogrammato nell'anno 2022. Visto che tali contributi fanno riferimento a un numero elevato di commesse concluse degli anni precedenti e che perciò non fanno più parte del PdI 20-23, di concerto con AIT, si è deciso di prevedere nel PdI 20-23 e nel suo aggiornamento questa commessa specifica per poter tracciare tali contributi quando questi saranno erogati. Per tale motivazione l'intervento "di comodo" di cui in oggetto presenta un costo totale e uno speso al 31.12.2022 pari a 0;"No DB Infra";L'intervento in oggetto è stato tuttavia "Annullato" in quanto, nel 2024 è stata fatta nuova richiesta con sostituzione degli interventi rendicontati nel 2017, che non era andata a buon fine, per il contributo è stato rimodulato sulle nuove commesse sostitutive (IDCOMM 106, 311, 363, 378, 382, 385, 654, 701, 741 e 947);Intervento con "costo_totale" e "speso_al_31_12_anno_a" = 0 in quanto "Annullato</t>
  </si>
  <si>
    <t>MI_ACQ03_01_0004957</t>
  </si>
  <si>
    <t>Ripristino funzionale del sistema di sorgenti a servizio della frazione di Tendola</t>
  </si>
  <si>
    <t>Al 31.12.2023 l'intervento è stato "Annullato" in quanto risolto diversamente attraverso interventi di MS sul sistema di approvvigionamento;Intervento con "costo_totale" e "speso_al_31_12_anno_a" = 0 in quanto "Annullato</t>
  </si>
  <si>
    <t>Check 23 - Valore &lt; 0</t>
  </si>
  <si>
    <t>-27548.45</t>
  </si>
  <si>
    <t>MI_FOG-DEP07_01_0004755</t>
  </si>
  <si>
    <t xml:space="preserve">Potenziamento impianto di depurazione Montedivalli </t>
  </si>
  <si>
    <t>-718.60</t>
  </si>
  <si>
    <t>Al 31.12.2023 risulta uno speso_anno_a &lt;0 (-718,60 €) per la seguente motivazione. Nel 2021 erano stati stanziati 718,60 € per 2 SAL già emessi, quindi di fatto ordini di pagamento, in merito a spese per Servizi di professionisti per i quali al 31.12.2021 non era stata ancora ricevuta la relativa fattura. Nel 2022 sono atrrivate le 2 fatture in oggetto, tuttalia le stessa non sono state adoperate per la chiusura degli stanziamenti fatti nel 2021 e a causa di un disguido sono state registrate nel 2022 come fatture duplicando di fatto la spesa. Nel 2023 ci si è resi conto di questa duplicazione per riportare i costi in pari a quelli effettivi si è pertanto provveduto a stirnare la duplicazione di registrazione determinando una spesa negativa nel 2023, comunque del tutto marginale.</t>
  </si>
  <si>
    <t>Check 26 - Valore &lt; 0</t>
  </si>
  <si>
    <t>-37292.56</t>
  </si>
  <si>
    <t>MI_FOG-DEP06_01_0003987</t>
  </si>
  <si>
    <t>Lavori di realizzazione di una nuova stazione di sollevamento e premente nel comune di Borgo a Mozzano fraz. Valdottavo loc. Molino di Fondo, comprensivo della rimozione dell'attuale attraversamento fognario a gravità del torrente Celetra</t>
  </si>
  <si>
    <t>-0.34</t>
  </si>
  <si>
    <t>Al 31.12.2023 è risultato uno speso di_cui_lavori_e_materiali &lt; 0 (-0,34 €) per le seguenti motivazioni: i lavori sono stati realizzati nell'anno 2022 ma al 31.12.2022 non era stato tuttavia ancora emesso il SAL per la loro contabilizzazione. Per questo nel 2022 è stato fatto uno stanziamento in Bilancio pari a 49.765,89 €, equivalente alla stima dei lavori svolti. In data 17/01/2023 è stato emesso il SAL (SAL 1 unico) per un valore effettivo di 49.765,55 € per il quale in data 31/03/2023 è stata ricevuta la fattura TD01 (Fattura) nr. 29/PA del 31/03/2023 dell'imponibile netto di 49.765,55 €. Dato che lo stanziamento fatto nel Bilancio 2022 era leggermente superiore al SAL effettivo e alla fattura è stato quindi necessario rilevare una leggera sopravvenienza nel Bilancio 2023 pari appunto a 49.765,55 € - 49.765,89 €  = -0,34 € per lo speso di_cui_lavori_e_materiali</t>
  </si>
  <si>
    <t>Check 27 - Valore &lt; 0</t>
  </si>
  <si>
    <t>MI_ACQ04_01_0014-311</t>
  </si>
  <si>
    <t>MI_ACQ04_01_0014-526</t>
  </si>
  <si>
    <t>MI_FOG-DEP02_01_0002-141</t>
  </si>
  <si>
    <t>MI_FOG-DEP07_01_0004-755</t>
  </si>
  <si>
    <t>Nessun rilievo</t>
  </si>
  <si>
    <t>Giorni di ritardo</t>
  </si>
  <si>
    <t>PENALITA' CONSUNTIVO ANNUALE DEGLI INVESTIMENTI</t>
  </si>
  <si>
    <t>Fino a 0,3% di (VRG-RcTOT)</t>
  </si>
  <si>
    <t>GIORNI DI RITARDO</t>
  </si>
  <si>
    <t>LIVELLO DI APPLICAZIONE DELLE PENALITÀ</t>
  </si>
  <si>
    <t>% DEL MASSIMALE DI PENALITA'</t>
  </si>
  <si>
    <t>PENALITA'</t>
  </si>
  <si>
    <t>VRG-RcTOT 2023</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</si>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</sst>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b/>
      <sz val="11"/>
      <color rgb="FF0070C0"/>
      <name val="Calibri"/>
      <family val="2"/>
      <scheme val="minor"/>
    </font>
    <font>
      <i/>
      <sz val="11"/>
      <color theme="1"/>
      <name val="Calibri"/>
      <family val="2"/>
      <scheme val="minor"/>
    </font>
    <font>
      <b/>
      <sz val="9"/>
      <color theme="1"/>
      <name val="Calibri"/>
      <family val="2"/>
      <scheme val="minor"/>
    </font>
    <font>
      <b/>
      <sz val="9"/>
      <color indexed="81"/>
      <name val="Tahoma"/>
      <family val="2"/>
    </font>
    <font>
      <sz val="9"/>
      <color indexed="81"/>
      <name val="Tahoma"/>
      <family val="2"/>
    </font>
    <font>
      <sz val="8"/>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27">
    <xf numFmtId="0" fontId="0" fillId="0" borderId="0" xfId="0"/>
    <xf numFmtId="0" fontId="16" fillId="0" borderId="10" xfId="0" applyFont="1" applyBorder="1" applyAlignment="1">
      <alignment horizontal="left" vertical="center"/>
    </xf>
    <xf numFmtId="0" fontId="21" fillId="0" borderId="0" xfId="0" applyFont="1" applyAlignment="1">
      <alignment horizontal="left" vertical="center"/>
    </xf>
    <xf numFmtId="0" fontId="0" fillId="0" borderId="10" xfId="0" applyBorder="1"/>
    <xf numFmtId="0" fontId="16" fillId="0" borderId="10" xfId="0" applyFont="1" applyBorder="1" applyAlignment="1">
      <alignment horizontal="right"/>
    </xf>
    <xf numFmtId="0" fontId="0" fillId="0" borderId="0" xfId="0" applyAlignment="1">
      <alignment horizontal="right"/>
    </xf>
    <xf numFmtId="0" fontId="16" fillId="0" borderId="10" xfId="0" applyFont="1" applyBorder="1" applyAlignment="1">
      <alignment horizontal="right" wrapText="1"/>
    </xf>
    <xf numFmtId="10" fontId="16" fillId="0" borderId="10" xfId="42" applyNumberFormat="1" applyFont="1" applyBorder="1" applyAlignment="1">
      <alignment horizontal="right"/>
    </xf>
    <xf numFmtId="0" fontId="0" fillId="0" borderId="0" xfId="0" applyAlignment="1">
      <alignment horizontal="center"/>
    </xf>
    <xf numFmtId="0" fontId="0" fillId="0" borderId="10" xfId="0" applyBorder="1" applyAlignment="1">
      <alignment horizontal="left" vertical="center"/>
    </xf>
    <xf numFmtId="14" fontId="0" fillId="0" borderId="10" xfId="0" quotePrefix="1" applyNumberFormat="1" applyBorder="1" applyAlignment="1">
      <alignment horizontal="left" vertical="center"/>
    </xf>
    <xf numFmtId="0" fontId="21" fillId="0" borderId="10" xfId="0" applyFont="1" applyBorder="1" applyAlignment="1">
      <alignment horizontal="left" vertical="center"/>
    </xf>
    <xf numFmtId="14" fontId="18" fillId="0" borderId="10" xfId="0" quotePrefix="1" applyNumberFormat="1" applyFont="1" applyBorder="1" applyAlignment="1">
      <alignment horizontal="left" vertical="center"/>
    </xf>
    <xf numFmtId="0" fontId="0" fillId="0" borderId="0" xfId="0" applyAlignment="1">
      <alignment wrapText="1"/>
    </xf>
    <xf numFmtId="0" fontId="18" fillId="0" borderId="10" xfId="0" applyFont="1" applyBorder="1" applyAlignment="1">
      <alignment horizontal="left" vertical="center"/>
    </xf>
    <xf numFmtId="14" fontId="18" fillId="0" borderId="10" xfId="0" applyNumberFormat="1" applyFont="1" applyBorder="1" applyAlignment="1">
      <alignment horizontal="left" vertical="center"/>
    </xf>
    <xf numFmtId="0" fontId="0" fillId="0" borderId="0" xfId="0" applyAlignment="1">
      <alignment horizontal="left" vertical="center"/>
    </xf>
    <xf numFmtId="0" fontId="22" fillId="33" borderId="10" xfId="0" applyFont="1" applyFill="1" applyBorder="1" applyAlignment="1">
      <alignment horizontal="center" vertical="center" wrapText="1"/>
    </xf>
    <xf numFmtId="0" fontId="25" fillId="33" borderId="10" xfId="0" applyFont="1" applyFill="1" applyBorder="1" applyAlignment="1">
      <alignment horizontal="center" vertical="center" wrapText="1"/>
    </xf>
    <xf numFmtId="0" fontId="0" fillId="0" borderId="10" xfId="0" applyBorder="1" applyAlignment="1">
      <alignment horizontal="center"/>
    </xf>
    <xf numFmtId="0" fontId="19" fillId="0" borderId="10" xfId="0" applyFont="1" applyBorder="1" applyAlignment="1">
      <alignment horizontal="center" vertical="center" wrapText="1"/>
    </xf>
    <xf numFmtId="14" fontId="0" fillId="0" borderId="10" xfId="0" applyNumberFormat="1" applyBorder="1" applyAlignment="1">
      <alignment horizontal="left" vertical="center"/>
    </xf>
    <xf numFmtId="1" fontId="18" fillId="0" borderId="10" xfId="0" applyNumberFormat="1" applyFont="1" applyBorder="1" applyAlignment="1">
      <alignment horizontal="left" vertical="center"/>
    </xf>
    <xf numFmtId="0" fontId="19" fillId="0" borderId="10" xfId="0" applyFont="1" applyBorder="1" applyAlignment="1">
      <alignment horizontal="right" wrapText="1"/>
    </xf>
    <xf numFmtId="4" fontId="19" fillId="0" borderId="10" xfId="0" applyNumberFormat="1" applyFont="1" applyBorder="1" applyAlignment="1">
      <alignment horizontal="right" wrapText="1"/>
    </xf>
    <xf numFmtId="0" fontId="20" fillId="0" borderId="10" xfId="0" applyFont="1" applyBorder="1" applyAlignment="1">
      <alignment horizontal="center" vertical="center"/>
    </xf>
    <xf numFmtId="3" fontId="19" fillId="0" borderId="10" xfId="0" applyNumberFormat="1" applyFont="1" applyBorder="1" applyAlignment="1">
      <alignment horizontal="right" wrapText="1"/>
    </xf>
  </cellXfs>
  <cellStyles count="43">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Neutrale" xfId="8" builtinId="28" customBuiltin="1"/>
    <cellStyle name="Normale" xfId="0" builtinId="0"/>
    <cellStyle name="Nota" xfId="15" builtinId="10" customBuiltin="1"/>
    <cellStyle name="Output" xfId="10" builtinId="21" customBuiltin="1"/>
    <cellStyle name="Percentuale 2" xfId="42" xr:uid="{CA2AC12F-FC3F-4BD8-8359-DF7CFDFB731D}"/>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298450</xdr:colOff>
      <xdr:row>6</xdr:row>
      <xdr:rowOff>304800</xdr:rowOff>
    </xdr:from>
    <xdr:to>
      <xdr:col>25</xdr:col>
      <xdr:colOff>192618</xdr:colOff>
      <xdr:row>19</xdr:row>
      <xdr:rowOff>175431</xdr:rowOff>
    </xdr:to>
    <xdr:pic>
      <xdr:nvPicPr>
        <xdr:cNvPr id="2" name="Immagine 2">
          <a:extLst>
            <a:ext uri="{FF2B5EF4-FFF2-40B4-BE49-F238E27FC236}">
              <a16:creationId xmlns:a16="http://schemas.microsoft.com/office/drawing/2014/main" id="{8E8D89A4-3A53-4EAE-ADD6-3BDE508C3D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66700" y="2952750"/>
          <a:ext cx="5990168" cy="2918631"/>
        </a:xfrm>
        <a:prstGeom prst="rect">
          <a:avLst/>
        </a:prstGeom>
        <a:ln w="9525">
          <a:solidFill>
            <a:srgbClr val="000000"/>
          </a:solidFill>
          <a:miter lim="800000"/>
          <a:headEnd/>
          <a:tailEnd/>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542925</xdr:colOff>
      <xdr:row>4</xdr:row>
      <xdr:rowOff>62440</xdr:rowOff>
    </xdr:from>
    <xdr:to>
      <xdr:col>15</xdr:col>
      <xdr:colOff>162808</xdr:colOff>
      <xdr:row>27</xdr:row>
      <xdr:rowOff>148868</xdr:rowOff>
    </xdr:to>
    <xdr:pic>
      <xdr:nvPicPr>
        <xdr:cNvPr id="3" name="Immagine 2">
          <a:extLst>
            <a:ext uri="{FF2B5EF4-FFF2-40B4-BE49-F238E27FC236}">
              <a16:creationId xmlns:a16="http://schemas.microsoft.com/office/drawing/2014/main" id="{58441A02-96A5-4A09-814F-9EFB240FD19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05575" y="2329390"/>
          <a:ext cx="6325483" cy="5039428"/>
        </a:xfrm>
        <a:prstGeom prst="rect">
          <a:avLst/>
        </a:prstGeom>
        <a:ln w="9525"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8"/>
  <sheetViews>
    <sheetView tabSelected="1" zoomScale="80" zoomScaleNormal="80" workbookViewId="0">
      <pane ySplit="14" topLeftCell="A15" activePane="bottomLeft" state="frozen"/>
      <selection pane="bottomLeft" activeCell="A8" sqref="A8:XFD8"/>
    </sheetView>
  </sheetViews>
  <sheetFormatPr defaultColWidth="29.7109375" defaultRowHeight="15" x14ac:dyDescent="0.25"/>
  <cols>
    <col min="1" max="1" width="23.42578125" customWidth="1"/>
    <col min="2" max="2" width="17.7109375" customWidth="1"/>
    <col min="3" max="3" width="51.85546875" customWidth="1"/>
    <col min="9" max="9" width="29.7109375" style="8"/>
  </cols>
  <sheetData>
    <row r="1" spans="1:9" x14ac:dyDescent="0.25">
      <c r="A1" s="25" t="s">
        <v>22</v>
      </c>
      <c r="B1" s="25"/>
    </row>
    <row r="2" spans="1:9" x14ac:dyDescent="0.25">
      <c r="A2" s="9" t="s">
        <v>23</v>
      </c>
      <c r="B2" s="1" t="s">
        <v>47</v>
      </c>
    </row>
    <row r="3" spans="1:9" x14ac:dyDescent="0.25">
      <c r="A3" s="9" t="s">
        <v>24</v>
      </c>
      <c r="B3" s="1" t="s">
        <v>56</v>
      </c>
    </row>
    <row r="4" spans="1:9" x14ac:dyDescent="0.25">
      <c r="A4" s="9" t="s">
        <v>25</v>
      </c>
      <c r="B4" s="12" t="s">
        <v>48</v>
      </c>
    </row>
    <row r="5" spans="1:9" x14ac:dyDescent="0.25">
      <c r="A5" s="9" t="s">
        <v>57</v>
      </c>
      <c r="B5" s="10">
        <v>45550</v>
      </c>
    </row>
    <row r="6" spans="1:9" x14ac:dyDescent="0.25">
      <c r="A6" s="9" t="s">
        <v>26</v>
      </c>
      <c r="B6" s="10">
        <v>45602</v>
      </c>
    </row>
    <row r="7" spans="1:9" x14ac:dyDescent="0.25">
      <c r="A7" s="14" t="s">
        <v>27</v>
      </c>
      <c r="B7" s="14" t="s">
        <v>58</v>
      </c>
    </row>
    <row r="8" spans="1:9" x14ac:dyDescent="0.25">
      <c r="A8" s="14" t="s">
        <v>450</v>
      </c>
      <c r="B8" s="22">
        <f>+B6-B5</f>
        <v>52</v>
      </c>
    </row>
    <row r="9" spans="1:9" x14ac:dyDescent="0.25">
      <c r="A9" s="14" t="s">
        <v>29</v>
      </c>
      <c r="B9" s="15" t="s">
        <v>28</v>
      </c>
    </row>
    <row r="10" spans="1:9" x14ac:dyDescent="0.25">
      <c r="A10" s="14" t="s">
        <v>30</v>
      </c>
      <c r="B10" s="21" t="s">
        <v>50</v>
      </c>
    </row>
    <row r="11" spans="1:9" x14ac:dyDescent="0.25">
      <c r="A11" s="14" t="s">
        <v>31</v>
      </c>
      <c r="B11" s="11" t="s">
        <v>59</v>
      </c>
    </row>
    <row r="12" spans="1:9" x14ac:dyDescent="0.25">
      <c r="A12" s="16"/>
      <c r="B12" s="2"/>
    </row>
    <row r="13" spans="1:9" x14ac:dyDescent="0.25">
      <c r="A13" s="16"/>
      <c r="B13" s="2"/>
    </row>
    <row r="14" spans="1:9" s="13" customFormat="1" ht="30" x14ac:dyDescent="0.25">
      <c r="A14" s="20" t="s">
        <v>0</v>
      </c>
      <c r="B14" s="20" t="s">
        <v>1</v>
      </c>
      <c r="C14" s="20" t="s">
        <v>2</v>
      </c>
      <c r="D14" s="20" t="s">
        <v>3</v>
      </c>
      <c r="E14" s="20" t="s">
        <v>4</v>
      </c>
      <c r="F14" s="20" t="s">
        <v>5</v>
      </c>
      <c r="G14" s="20" t="s">
        <v>51</v>
      </c>
      <c r="H14" s="20" t="s">
        <v>21</v>
      </c>
      <c r="I14" s="20" t="s">
        <v>55</v>
      </c>
    </row>
    <row r="15" spans="1:9" x14ac:dyDescent="0.25">
      <c r="A15" s="3"/>
      <c r="B15" s="3" t="s">
        <v>60</v>
      </c>
      <c r="C15" s="3" t="s">
        <v>61</v>
      </c>
      <c r="D15" s="3"/>
      <c r="E15" s="3" t="s">
        <v>243</v>
      </c>
      <c r="F15" s="3" t="s">
        <v>7</v>
      </c>
      <c r="G15" s="3"/>
      <c r="H15" s="3" t="s">
        <v>449</v>
      </c>
      <c r="I15" s="19">
        <v>0</v>
      </c>
    </row>
    <row r="16" spans="1:9" x14ac:dyDescent="0.25">
      <c r="A16" s="3"/>
      <c r="B16" s="3" t="s">
        <v>60</v>
      </c>
      <c r="C16" s="3" t="s">
        <v>61</v>
      </c>
      <c r="D16" s="3"/>
      <c r="E16" s="3" t="s">
        <v>245</v>
      </c>
      <c r="F16" s="3" t="s">
        <v>7</v>
      </c>
      <c r="G16" s="3"/>
      <c r="H16" s="3" t="s">
        <v>449</v>
      </c>
      <c r="I16" s="19">
        <v>0</v>
      </c>
    </row>
    <row r="17" spans="1:9" x14ac:dyDescent="0.25">
      <c r="A17" s="3"/>
      <c r="B17" s="3" t="s">
        <v>60</v>
      </c>
      <c r="C17" s="3" t="s">
        <v>61</v>
      </c>
      <c r="D17" s="3"/>
      <c r="E17" s="3" t="s">
        <v>243</v>
      </c>
      <c r="F17" s="3" t="s">
        <v>9</v>
      </c>
      <c r="G17" s="3"/>
      <c r="H17" s="3" t="s">
        <v>449</v>
      </c>
      <c r="I17" s="19">
        <v>0</v>
      </c>
    </row>
    <row r="18" spans="1:9" x14ac:dyDescent="0.25">
      <c r="A18" s="3"/>
      <c r="B18" s="3" t="s">
        <v>60</v>
      </c>
      <c r="C18" s="3" t="s">
        <v>61</v>
      </c>
      <c r="D18" s="3"/>
      <c r="E18" s="3" t="s">
        <v>245</v>
      </c>
      <c r="F18" s="3" t="s">
        <v>9</v>
      </c>
      <c r="G18" s="3"/>
      <c r="H18" s="3" t="s">
        <v>449</v>
      </c>
      <c r="I18" s="19">
        <v>0</v>
      </c>
    </row>
    <row r="19" spans="1:9" x14ac:dyDescent="0.25">
      <c r="A19" s="3" t="s">
        <v>8</v>
      </c>
      <c r="B19" s="3" t="s">
        <v>62</v>
      </c>
      <c r="C19" s="3" t="s">
        <v>63</v>
      </c>
      <c r="D19" s="3" t="s">
        <v>64</v>
      </c>
      <c r="E19" s="3" t="s">
        <v>65</v>
      </c>
      <c r="F19" s="3" t="s">
        <v>66</v>
      </c>
      <c r="G19" s="3" t="s">
        <v>67</v>
      </c>
      <c r="H19" s="3" t="s">
        <v>449</v>
      </c>
      <c r="I19" s="19">
        <v>0</v>
      </c>
    </row>
    <row r="20" spans="1:9" x14ac:dyDescent="0.25">
      <c r="A20" s="3" t="s">
        <v>8</v>
      </c>
      <c r="B20" s="3" t="s">
        <v>62</v>
      </c>
      <c r="C20" s="3" t="s">
        <v>63</v>
      </c>
      <c r="D20" s="3" t="s">
        <v>68</v>
      </c>
      <c r="E20" s="3" t="s">
        <v>69</v>
      </c>
      <c r="F20" s="3" t="s">
        <v>66</v>
      </c>
      <c r="G20" s="3" t="s">
        <v>70</v>
      </c>
      <c r="H20" s="3" t="s">
        <v>449</v>
      </c>
      <c r="I20" s="19">
        <v>0</v>
      </c>
    </row>
    <row r="21" spans="1:9" x14ac:dyDescent="0.25">
      <c r="A21" s="3" t="s">
        <v>8</v>
      </c>
      <c r="B21" s="3" t="s">
        <v>62</v>
      </c>
      <c r="C21" s="3" t="s">
        <v>63</v>
      </c>
      <c r="D21" s="3" t="s">
        <v>71</v>
      </c>
      <c r="E21" s="3" t="s">
        <v>72</v>
      </c>
      <c r="F21" s="3" t="s">
        <v>66</v>
      </c>
      <c r="G21" s="3" t="s">
        <v>73</v>
      </c>
      <c r="H21" s="3" t="s">
        <v>449</v>
      </c>
      <c r="I21" s="19">
        <v>0</v>
      </c>
    </row>
    <row r="22" spans="1:9" x14ac:dyDescent="0.25">
      <c r="A22" s="3" t="s">
        <v>8</v>
      </c>
      <c r="B22" s="3" t="s">
        <v>62</v>
      </c>
      <c r="C22" s="3" t="s">
        <v>63</v>
      </c>
      <c r="D22" s="3" t="s">
        <v>74</v>
      </c>
      <c r="E22" s="3" t="s">
        <v>75</v>
      </c>
      <c r="F22" s="3" t="s">
        <v>76</v>
      </c>
      <c r="G22" s="3" t="s">
        <v>77</v>
      </c>
      <c r="H22" s="3" t="s">
        <v>449</v>
      </c>
      <c r="I22" s="19">
        <v>0</v>
      </c>
    </row>
    <row r="23" spans="1:9" x14ac:dyDescent="0.25">
      <c r="A23" s="3" t="s">
        <v>8</v>
      </c>
      <c r="B23" s="3" t="s">
        <v>62</v>
      </c>
      <c r="C23" s="3" t="s">
        <v>63</v>
      </c>
      <c r="D23" s="3" t="s">
        <v>78</v>
      </c>
      <c r="E23" s="3" t="s">
        <v>79</v>
      </c>
      <c r="F23" s="3" t="s">
        <v>80</v>
      </c>
      <c r="G23" s="3" t="s">
        <v>67</v>
      </c>
      <c r="H23" s="3" t="s">
        <v>449</v>
      </c>
      <c r="I23" s="19">
        <v>0</v>
      </c>
    </row>
    <row r="24" spans="1:9" x14ac:dyDescent="0.25">
      <c r="A24" s="3" t="s">
        <v>8</v>
      </c>
      <c r="B24" s="3" t="s">
        <v>62</v>
      </c>
      <c r="C24" s="3" t="s">
        <v>63</v>
      </c>
      <c r="D24" s="3" t="s">
        <v>81</v>
      </c>
      <c r="E24" s="3" t="s">
        <v>82</v>
      </c>
      <c r="F24" s="3" t="s">
        <v>80</v>
      </c>
      <c r="G24" s="3" t="s">
        <v>67</v>
      </c>
      <c r="H24" s="3" t="s">
        <v>449</v>
      </c>
      <c r="I24" s="19">
        <v>0</v>
      </c>
    </row>
    <row r="25" spans="1:9" x14ac:dyDescent="0.25">
      <c r="A25" s="3" t="s">
        <v>8</v>
      </c>
      <c r="B25" s="3" t="s">
        <v>62</v>
      </c>
      <c r="C25" s="3" t="s">
        <v>63</v>
      </c>
      <c r="D25" s="3" t="s">
        <v>83</v>
      </c>
      <c r="E25" s="3" t="s">
        <v>84</v>
      </c>
      <c r="F25" s="3" t="s">
        <v>80</v>
      </c>
      <c r="G25" s="3" t="s">
        <v>67</v>
      </c>
      <c r="H25" s="3" t="s">
        <v>449</v>
      </c>
      <c r="I25" s="19">
        <v>0</v>
      </c>
    </row>
    <row r="26" spans="1:9" x14ac:dyDescent="0.25">
      <c r="A26" s="3" t="s">
        <v>8</v>
      </c>
      <c r="B26" s="3" t="s">
        <v>62</v>
      </c>
      <c r="C26" s="3" t="s">
        <v>63</v>
      </c>
      <c r="D26" s="3" t="s">
        <v>85</v>
      </c>
      <c r="E26" s="3" t="s">
        <v>86</v>
      </c>
      <c r="F26" s="3" t="s">
        <v>80</v>
      </c>
      <c r="G26" s="3" t="s">
        <v>73</v>
      </c>
      <c r="H26" s="3" t="s">
        <v>449</v>
      </c>
      <c r="I26" s="19">
        <v>0</v>
      </c>
    </row>
    <row r="27" spans="1:9" x14ac:dyDescent="0.25">
      <c r="A27" s="3" t="s">
        <v>8</v>
      </c>
      <c r="B27" s="3" t="s">
        <v>62</v>
      </c>
      <c r="C27" s="3" t="s">
        <v>63</v>
      </c>
      <c r="D27" s="3" t="s">
        <v>87</v>
      </c>
      <c r="E27" s="3" t="s">
        <v>88</v>
      </c>
      <c r="F27" s="3" t="s">
        <v>80</v>
      </c>
      <c r="G27" s="3" t="s">
        <v>89</v>
      </c>
      <c r="H27" s="3" t="s">
        <v>449</v>
      </c>
      <c r="I27" s="19">
        <v>0</v>
      </c>
    </row>
    <row r="28" spans="1:9" x14ac:dyDescent="0.25">
      <c r="A28" s="3" t="s">
        <v>8</v>
      </c>
      <c r="B28" s="3" t="s">
        <v>62</v>
      </c>
      <c r="C28" s="3" t="s">
        <v>63</v>
      </c>
      <c r="D28" s="3" t="s">
        <v>90</v>
      </c>
      <c r="E28" s="3" t="s">
        <v>91</v>
      </c>
      <c r="F28" s="3" t="s">
        <v>80</v>
      </c>
      <c r="G28" s="3" t="s">
        <v>92</v>
      </c>
      <c r="H28" s="3" t="s">
        <v>449</v>
      </c>
      <c r="I28" s="19">
        <v>0</v>
      </c>
    </row>
    <row r="29" spans="1:9" x14ac:dyDescent="0.25">
      <c r="A29" s="3" t="s">
        <v>8</v>
      </c>
      <c r="B29" s="3" t="s">
        <v>62</v>
      </c>
      <c r="C29" s="3" t="s">
        <v>63</v>
      </c>
      <c r="D29" s="3" t="s">
        <v>93</v>
      </c>
      <c r="E29" s="3" t="s">
        <v>94</v>
      </c>
      <c r="F29" s="3" t="s">
        <v>80</v>
      </c>
      <c r="G29" s="3" t="s">
        <v>89</v>
      </c>
      <c r="H29" s="3" t="s">
        <v>449</v>
      </c>
      <c r="I29" s="19">
        <v>0</v>
      </c>
    </row>
    <row r="30" spans="1:9" x14ac:dyDescent="0.25">
      <c r="A30" s="3" t="s">
        <v>8</v>
      </c>
      <c r="B30" s="3" t="s">
        <v>62</v>
      </c>
      <c r="C30" s="3" t="s">
        <v>63</v>
      </c>
      <c r="D30" s="3" t="s">
        <v>95</v>
      </c>
      <c r="E30" s="3" t="s">
        <v>96</v>
      </c>
      <c r="F30" s="3" t="s">
        <v>80</v>
      </c>
      <c r="G30" s="3" t="s">
        <v>89</v>
      </c>
      <c r="H30" s="3" t="s">
        <v>449</v>
      </c>
      <c r="I30" s="19">
        <v>0</v>
      </c>
    </row>
    <row r="31" spans="1:9" x14ac:dyDescent="0.25">
      <c r="A31" s="3" t="s">
        <v>8</v>
      </c>
      <c r="B31" s="3" t="s">
        <v>62</v>
      </c>
      <c r="C31" s="3" t="s">
        <v>63</v>
      </c>
      <c r="D31" s="3" t="s">
        <v>97</v>
      </c>
      <c r="E31" s="3" t="s">
        <v>98</v>
      </c>
      <c r="F31" s="3" t="s">
        <v>99</v>
      </c>
      <c r="G31" s="3" t="s">
        <v>67</v>
      </c>
      <c r="H31" s="3" t="s">
        <v>449</v>
      </c>
      <c r="I31" s="19">
        <v>0</v>
      </c>
    </row>
    <row r="32" spans="1:9" x14ac:dyDescent="0.25">
      <c r="A32" s="3" t="s">
        <v>8</v>
      </c>
      <c r="B32" s="3" t="s">
        <v>62</v>
      </c>
      <c r="C32" s="3" t="s">
        <v>63</v>
      </c>
      <c r="D32" s="3" t="s">
        <v>100</v>
      </c>
      <c r="E32" s="3" t="s">
        <v>101</v>
      </c>
      <c r="F32" s="3" t="s">
        <v>99</v>
      </c>
      <c r="G32" s="3" t="s">
        <v>67</v>
      </c>
      <c r="H32" s="3" t="s">
        <v>449</v>
      </c>
      <c r="I32" s="19">
        <v>0</v>
      </c>
    </row>
    <row r="33" spans="1:9" x14ac:dyDescent="0.25">
      <c r="A33" s="3" t="s">
        <v>8</v>
      </c>
      <c r="B33" s="3" t="s">
        <v>62</v>
      </c>
      <c r="C33" s="3" t="s">
        <v>63</v>
      </c>
      <c r="D33" s="3" t="s">
        <v>102</v>
      </c>
      <c r="E33" s="3" t="s">
        <v>103</v>
      </c>
      <c r="F33" s="3" t="s">
        <v>99</v>
      </c>
      <c r="G33" s="3" t="s">
        <v>104</v>
      </c>
      <c r="H33" s="3" t="s">
        <v>449</v>
      </c>
      <c r="I33" s="19">
        <v>0</v>
      </c>
    </row>
    <row r="34" spans="1:9" x14ac:dyDescent="0.25">
      <c r="A34" s="3" t="s">
        <v>8</v>
      </c>
      <c r="B34" s="3" t="s">
        <v>62</v>
      </c>
      <c r="C34" s="3" t="s">
        <v>63</v>
      </c>
      <c r="D34" s="3" t="s">
        <v>105</v>
      </c>
      <c r="E34" s="3" t="s">
        <v>106</v>
      </c>
      <c r="F34" s="3" t="s">
        <v>99</v>
      </c>
      <c r="G34" s="3" t="s">
        <v>73</v>
      </c>
      <c r="H34" s="3" t="s">
        <v>449</v>
      </c>
      <c r="I34" s="19">
        <v>0</v>
      </c>
    </row>
    <row r="35" spans="1:9" x14ac:dyDescent="0.25">
      <c r="A35" s="3" t="s">
        <v>8</v>
      </c>
      <c r="B35" s="3" t="s">
        <v>62</v>
      </c>
      <c r="C35" s="3" t="s">
        <v>63</v>
      </c>
      <c r="D35" s="3" t="s">
        <v>107</v>
      </c>
      <c r="E35" s="3" t="s">
        <v>108</v>
      </c>
      <c r="F35" s="3" t="s">
        <v>99</v>
      </c>
      <c r="G35" s="3" t="s">
        <v>89</v>
      </c>
      <c r="H35" s="3" t="s">
        <v>449</v>
      </c>
      <c r="I35" s="19">
        <v>0</v>
      </c>
    </row>
    <row r="36" spans="1:9" x14ac:dyDescent="0.25">
      <c r="A36" s="3" t="s">
        <v>8</v>
      </c>
      <c r="B36" s="3" t="s">
        <v>62</v>
      </c>
      <c r="C36" s="3" t="s">
        <v>63</v>
      </c>
      <c r="D36" s="3" t="s">
        <v>109</v>
      </c>
      <c r="E36" s="3" t="s">
        <v>110</v>
      </c>
      <c r="F36" s="3" t="s">
        <v>99</v>
      </c>
      <c r="G36" s="3" t="s">
        <v>111</v>
      </c>
      <c r="H36" s="3" t="s">
        <v>449</v>
      </c>
      <c r="I36" s="19">
        <v>0</v>
      </c>
    </row>
    <row r="37" spans="1:9" x14ac:dyDescent="0.25">
      <c r="A37" s="3" t="s">
        <v>8</v>
      </c>
      <c r="B37" s="3" t="s">
        <v>62</v>
      </c>
      <c r="C37" s="3" t="s">
        <v>63</v>
      </c>
      <c r="D37" s="3" t="s">
        <v>112</v>
      </c>
      <c r="E37" s="3" t="s">
        <v>113</v>
      </c>
      <c r="F37" s="3" t="s">
        <v>114</v>
      </c>
      <c r="G37" s="3" t="s">
        <v>115</v>
      </c>
      <c r="H37" s="3" t="s">
        <v>449</v>
      </c>
      <c r="I37" s="19">
        <v>0</v>
      </c>
    </row>
    <row r="38" spans="1:9" x14ac:dyDescent="0.25">
      <c r="A38" s="3" t="s">
        <v>8</v>
      </c>
      <c r="B38" s="3" t="s">
        <v>62</v>
      </c>
      <c r="C38" s="3" t="s">
        <v>63</v>
      </c>
      <c r="D38" s="3" t="s">
        <v>116</v>
      </c>
      <c r="E38" s="3" t="s">
        <v>117</v>
      </c>
      <c r="F38" s="3" t="s">
        <v>114</v>
      </c>
      <c r="G38" s="3" t="s">
        <v>118</v>
      </c>
      <c r="H38" s="3" t="s">
        <v>449</v>
      </c>
      <c r="I38" s="19">
        <v>0</v>
      </c>
    </row>
    <row r="39" spans="1:9" x14ac:dyDescent="0.25">
      <c r="A39" s="3" t="s">
        <v>8</v>
      </c>
      <c r="B39" s="3" t="s">
        <v>62</v>
      </c>
      <c r="C39" s="3" t="s">
        <v>63</v>
      </c>
      <c r="D39" s="3" t="s">
        <v>119</v>
      </c>
      <c r="E39" s="3" t="s">
        <v>120</v>
      </c>
      <c r="F39" s="3" t="s">
        <v>114</v>
      </c>
      <c r="G39" s="3" t="s">
        <v>67</v>
      </c>
      <c r="H39" s="3" t="s">
        <v>449</v>
      </c>
      <c r="I39" s="19">
        <v>0</v>
      </c>
    </row>
    <row r="40" spans="1:9" x14ac:dyDescent="0.25">
      <c r="A40" s="3" t="s">
        <v>8</v>
      </c>
      <c r="B40" s="3" t="s">
        <v>62</v>
      </c>
      <c r="C40" s="3" t="s">
        <v>63</v>
      </c>
      <c r="D40" s="3" t="s">
        <v>121</v>
      </c>
      <c r="E40" s="3" t="s">
        <v>122</v>
      </c>
      <c r="F40" s="3" t="s">
        <v>114</v>
      </c>
      <c r="G40" s="3" t="s">
        <v>73</v>
      </c>
      <c r="H40" s="3" t="s">
        <v>449</v>
      </c>
      <c r="I40" s="19">
        <v>0</v>
      </c>
    </row>
    <row r="41" spans="1:9" x14ac:dyDescent="0.25">
      <c r="A41" s="3" t="s">
        <v>8</v>
      </c>
      <c r="B41" s="3" t="s">
        <v>62</v>
      </c>
      <c r="C41" s="3" t="s">
        <v>63</v>
      </c>
      <c r="D41" s="3" t="s">
        <v>123</v>
      </c>
      <c r="E41" s="3" t="s">
        <v>124</v>
      </c>
      <c r="F41" s="3" t="s">
        <v>114</v>
      </c>
      <c r="G41" s="3" t="s">
        <v>125</v>
      </c>
      <c r="H41" s="3" t="s">
        <v>449</v>
      </c>
      <c r="I41" s="19">
        <v>0</v>
      </c>
    </row>
    <row r="42" spans="1:9" x14ac:dyDescent="0.25">
      <c r="A42" s="3" t="s">
        <v>8</v>
      </c>
      <c r="B42" s="3" t="s">
        <v>62</v>
      </c>
      <c r="C42" s="3" t="s">
        <v>63</v>
      </c>
      <c r="D42" s="3" t="s">
        <v>126</v>
      </c>
      <c r="E42" s="3" t="s">
        <v>127</v>
      </c>
      <c r="F42" s="3" t="s">
        <v>114</v>
      </c>
      <c r="G42" s="3" t="s">
        <v>128</v>
      </c>
      <c r="H42" s="3" t="s">
        <v>449</v>
      </c>
      <c r="I42" s="19">
        <v>0</v>
      </c>
    </row>
    <row r="43" spans="1:9" x14ac:dyDescent="0.25">
      <c r="A43" s="3" t="s">
        <v>8</v>
      </c>
      <c r="B43" s="3" t="s">
        <v>62</v>
      </c>
      <c r="C43" s="3" t="s">
        <v>63</v>
      </c>
      <c r="D43" s="3" t="s">
        <v>129</v>
      </c>
      <c r="E43" s="3" t="s">
        <v>130</v>
      </c>
      <c r="F43" s="3" t="s">
        <v>114</v>
      </c>
      <c r="G43" s="3" t="s">
        <v>131</v>
      </c>
      <c r="H43" s="3" t="s">
        <v>449</v>
      </c>
      <c r="I43" s="19">
        <v>0</v>
      </c>
    </row>
    <row r="44" spans="1:9" x14ac:dyDescent="0.25">
      <c r="A44" s="3" t="s">
        <v>8</v>
      </c>
      <c r="B44" s="3" t="s">
        <v>62</v>
      </c>
      <c r="C44" s="3" t="s">
        <v>63</v>
      </c>
      <c r="D44" s="3" t="s">
        <v>132</v>
      </c>
      <c r="E44" s="3" t="s">
        <v>133</v>
      </c>
      <c r="F44" s="3" t="s">
        <v>114</v>
      </c>
      <c r="G44" s="3" t="s">
        <v>134</v>
      </c>
      <c r="H44" s="3" t="s">
        <v>449</v>
      </c>
      <c r="I44" s="19">
        <v>0</v>
      </c>
    </row>
    <row r="45" spans="1:9" x14ac:dyDescent="0.25">
      <c r="A45" s="3" t="s">
        <v>8</v>
      </c>
      <c r="B45" s="3" t="s">
        <v>62</v>
      </c>
      <c r="C45" s="3" t="s">
        <v>63</v>
      </c>
      <c r="D45" s="3" t="s">
        <v>135</v>
      </c>
      <c r="E45" s="3" t="s">
        <v>136</v>
      </c>
      <c r="F45" s="3" t="s">
        <v>114</v>
      </c>
      <c r="G45" s="3" t="s">
        <v>137</v>
      </c>
      <c r="H45" s="3" t="s">
        <v>449</v>
      </c>
      <c r="I45" s="19">
        <v>0</v>
      </c>
    </row>
    <row r="46" spans="1:9" x14ac:dyDescent="0.25">
      <c r="A46" s="3" t="s">
        <v>8</v>
      </c>
      <c r="B46" s="3" t="s">
        <v>62</v>
      </c>
      <c r="C46" s="3" t="s">
        <v>63</v>
      </c>
      <c r="D46" s="3" t="s">
        <v>138</v>
      </c>
      <c r="E46" s="3" t="s">
        <v>139</v>
      </c>
      <c r="F46" s="3" t="s">
        <v>114</v>
      </c>
      <c r="G46" s="3" t="s">
        <v>140</v>
      </c>
      <c r="H46" s="3" t="s">
        <v>449</v>
      </c>
      <c r="I46" s="19">
        <v>0</v>
      </c>
    </row>
    <row r="47" spans="1:9" x14ac:dyDescent="0.25">
      <c r="A47" s="3" t="s">
        <v>8</v>
      </c>
      <c r="B47" s="3" t="s">
        <v>62</v>
      </c>
      <c r="C47" s="3" t="s">
        <v>63</v>
      </c>
      <c r="D47" s="3" t="s">
        <v>141</v>
      </c>
      <c r="E47" s="3" t="s">
        <v>142</v>
      </c>
      <c r="F47" s="3" t="s">
        <v>143</v>
      </c>
      <c r="G47" s="3" t="s">
        <v>67</v>
      </c>
      <c r="H47" s="3" t="s">
        <v>449</v>
      </c>
      <c r="I47" s="19">
        <v>0</v>
      </c>
    </row>
    <row r="48" spans="1:9" x14ac:dyDescent="0.25">
      <c r="A48" s="3" t="s">
        <v>8</v>
      </c>
      <c r="B48" s="3" t="s">
        <v>62</v>
      </c>
      <c r="C48" s="3" t="s">
        <v>63</v>
      </c>
      <c r="D48" s="3" t="s">
        <v>144</v>
      </c>
      <c r="E48" s="3" t="s">
        <v>145</v>
      </c>
      <c r="F48" s="3" t="s">
        <v>143</v>
      </c>
      <c r="G48" s="3" t="s">
        <v>104</v>
      </c>
      <c r="H48" s="3" t="s">
        <v>449</v>
      </c>
      <c r="I48" s="19">
        <v>0</v>
      </c>
    </row>
    <row r="49" spans="1:9" x14ac:dyDescent="0.25">
      <c r="A49" s="3" t="s">
        <v>8</v>
      </c>
      <c r="B49" s="3" t="s">
        <v>62</v>
      </c>
      <c r="C49" s="3" t="s">
        <v>63</v>
      </c>
      <c r="D49" s="3" t="s">
        <v>146</v>
      </c>
      <c r="E49" s="3" t="s">
        <v>147</v>
      </c>
      <c r="F49" s="3" t="s">
        <v>143</v>
      </c>
      <c r="G49" s="3" t="s">
        <v>67</v>
      </c>
      <c r="H49" s="3" t="s">
        <v>449</v>
      </c>
      <c r="I49" s="19">
        <v>0</v>
      </c>
    </row>
    <row r="50" spans="1:9" x14ac:dyDescent="0.25">
      <c r="A50" s="3" t="s">
        <v>8</v>
      </c>
      <c r="B50" s="3" t="s">
        <v>62</v>
      </c>
      <c r="C50" s="3" t="s">
        <v>63</v>
      </c>
      <c r="D50" s="3" t="s">
        <v>148</v>
      </c>
      <c r="E50" s="3" t="s">
        <v>149</v>
      </c>
      <c r="F50" s="3" t="s">
        <v>143</v>
      </c>
      <c r="G50" s="3" t="s">
        <v>150</v>
      </c>
      <c r="H50" s="3" t="s">
        <v>449</v>
      </c>
      <c r="I50" s="19">
        <v>0</v>
      </c>
    </row>
    <row r="51" spans="1:9" x14ac:dyDescent="0.25">
      <c r="A51" s="3" t="s">
        <v>8</v>
      </c>
      <c r="B51" s="3" t="s">
        <v>62</v>
      </c>
      <c r="C51" s="3" t="s">
        <v>63</v>
      </c>
      <c r="D51" s="3" t="s">
        <v>151</v>
      </c>
      <c r="E51" s="3" t="s">
        <v>152</v>
      </c>
      <c r="F51" s="3" t="s">
        <v>153</v>
      </c>
      <c r="G51" s="3" t="s">
        <v>89</v>
      </c>
      <c r="H51" s="3" t="s">
        <v>449</v>
      </c>
      <c r="I51" s="19">
        <v>0</v>
      </c>
    </row>
    <row r="52" spans="1:9" x14ac:dyDescent="0.25">
      <c r="A52" s="3" t="s">
        <v>8</v>
      </c>
      <c r="B52" s="3" t="s">
        <v>62</v>
      </c>
      <c r="C52" s="3" t="s">
        <v>63</v>
      </c>
      <c r="D52" s="3" t="s">
        <v>154</v>
      </c>
      <c r="E52" s="3" t="s">
        <v>155</v>
      </c>
      <c r="F52" s="3" t="s">
        <v>156</v>
      </c>
      <c r="G52" s="3" t="s">
        <v>67</v>
      </c>
      <c r="H52" s="3" t="s">
        <v>449</v>
      </c>
      <c r="I52" s="19">
        <v>0</v>
      </c>
    </row>
    <row r="53" spans="1:9" x14ac:dyDescent="0.25">
      <c r="A53" s="3" t="s">
        <v>8</v>
      </c>
      <c r="B53" s="3" t="s">
        <v>62</v>
      </c>
      <c r="C53" s="3" t="s">
        <v>63</v>
      </c>
      <c r="D53" s="3" t="s">
        <v>157</v>
      </c>
      <c r="E53" s="3" t="s">
        <v>158</v>
      </c>
      <c r="F53" s="3" t="s">
        <v>159</v>
      </c>
      <c r="G53" s="3" t="s">
        <v>67</v>
      </c>
      <c r="H53" s="3" t="s">
        <v>449</v>
      </c>
      <c r="I53" s="19">
        <v>0</v>
      </c>
    </row>
    <row r="54" spans="1:9" x14ac:dyDescent="0.25">
      <c r="A54" s="3" t="s">
        <v>8</v>
      </c>
      <c r="B54" s="3" t="s">
        <v>62</v>
      </c>
      <c r="C54" s="3" t="s">
        <v>63</v>
      </c>
      <c r="D54" s="3" t="s">
        <v>160</v>
      </c>
      <c r="E54" s="3" t="s">
        <v>161</v>
      </c>
      <c r="F54" s="3" t="s">
        <v>159</v>
      </c>
      <c r="G54" s="3" t="s">
        <v>89</v>
      </c>
      <c r="H54" s="3" t="s">
        <v>449</v>
      </c>
      <c r="I54" s="19">
        <v>0</v>
      </c>
    </row>
    <row r="55" spans="1:9" x14ac:dyDescent="0.25">
      <c r="A55" s="3" t="s">
        <v>8</v>
      </c>
      <c r="B55" s="3" t="s">
        <v>62</v>
      </c>
      <c r="C55" s="3" t="s">
        <v>63</v>
      </c>
      <c r="D55" s="3" t="s">
        <v>162</v>
      </c>
      <c r="E55" s="3" t="s">
        <v>163</v>
      </c>
      <c r="F55" s="3" t="s">
        <v>164</v>
      </c>
      <c r="G55" s="3" t="s">
        <v>67</v>
      </c>
      <c r="H55" s="3" t="s">
        <v>449</v>
      </c>
      <c r="I55" s="19">
        <v>0</v>
      </c>
    </row>
    <row r="56" spans="1:9" x14ac:dyDescent="0.25">
      <c r="A56" s="3" t="s">
        <v>8</v>
      </c>
      <c r="B56" s="3" t="s">
        <v>62</v>
      </c>
      <c r="C56" s="3" t="s">
        <v>63</v>
      </c>
      <c r="D56" s="3" t="s">
        <v>165</v>
      </c>
      <c r="E56" s="3" t="s">
        <v>166</v>
      </c>
      <c r="F56" s="3" t="s">
        <v>164</v>
      </c>
      <c r="G56" s="3" t="s">
        <v>67</v>
      </c>
      <c r="H56" s="3" t="s">
        <v>449</v>
      </c>
      <c r="I56" s="19">
        <v>0</v>
      </c>
    </row>
    <row r="57" spans="1:9" x14ac:dyDescent="0.25">
      <c r="A57" s="3" t="s">
        <v>8</v>
      </c>
      <c r="B57" s="3" t="s">
        <v>62</v>
      </c>
      <c r="C57" s="3" t="s">
        <v>63</v>
      </c>
      <c r="D57" s="3" t="s">
        <v>167</v>
      </c>
      <c r="E57" s="3" t="s">
        <v>168</v>
      </c>
      <c r="F57" s="3" t="s">
        <v>164</v>
      </c>
      <c r="G57" s="3" t="s">
        <v>89</v>
      </c>
      <c r="H57" s="3" t="s">
        <v>449</v>
      </c>
      <c r="I57" s="19">
        <v>0</v>
      </c>
    </row>
    <row r="58" spans="1:9" x14ac:dyDescent="0.25">
      <c r="A58" s="3" t="s">
        <v>8</v>
      </c>
      <c r="B58" s="3" t="s">
        <v>62</v>
      </c>
      <c r="C58" s="3" t="s">
        <v>63</v>
      </c>
      <c r="D58" s="3" t="s">
        <v>169</v>
      </c>
      <c r="E58" s="3" t="s">
        <v>170</v>
      </c>
      <c r="F58" s="3" t="s">
        <v>171</v>
      </c>
      <c r="G58" s="3" t="s">
        <v>67</v>
      </c>
      <c r="H58" s="3" t="s">
        <v>449</v>
      </c>
      <c r="I58" s="19">
        <v>0</v>
      </c>
    </row>
    <row r="59" spans="1:9" x14ac:dyDescent="0.25">
      <c r="A59" s="3" t="s">
        <v>8</v>
      </c>
      <c r="B59" s="3" t="s">
        <v>62</v>
      </c>
      <c r="C59" s="3" t="s">
        <v>63</v>
      </c>
      <c r="D59" s="3" t="s">
        <v>172</v>
      </c>
      <c r="E59" s="3" t="s">
        <v>173</v>
      </c>
      <c r="F59" s="3" t="s">
        <v>171</v>
      </c>
      <c r="G59" s="3" t="s">
        <v>67</v>
      </c>
      <c r="H59" s="3" t="s">
        <v>449</v>
      </c>
      <c r="I59" s="19">
        <v>0</v>
      </c>
    </row>
    <row r="60" spans="1:9" x14ac:dyDescent="0.25">
      <c r="A60" s="3" t="s">
        <v>8</v>
      </c>
      <c r="B60" s="3" t="s">
        <v>62</v>
      </c>
      <c r="C60" s="3" t="s">
        <v>63</v>
      </c>
      <c r="D60" s="3" t="s">
        <v>174</v>
      </c>
      <c r="E60" s="3" t="s">
        <v>175</v>
      </c>
      <c r="F60" s="3" t="s">
        <v>176</v>
      </c>
      <c r="G60" s="3" t="s">
        <v>67</v>
      </c>
      <c r="H60" s="3" t="s">
        <v>449</v>
      </c>
      <c r="I60" s="19">
        <v>0</v>
      </c>
    </row>
    <row r="61" spans="1:9" x14ac:dyDescent="0.25">
      <c r="A61" s="3" t="s">
        <v>8</v>
      </c>
      <c r="B61" s="3" t="s">
        <v>62</v>
      </c>
      <c r="C61" s="3" t="s">
        <v>63</v>
      </c>
      <c r="D61" s="3" t="s">
        <v>177</v>
      </c>
      <c r="E61" s="3" t="s">
        <v>178</v>
      </c>
      <c r="F61" s="3" t="s">
        <v>176</v>
      </c>
      <c r="G61" s="3" t="s">
        <v>67</v>
      </c>
      <c r="H61" s="3" t="s">
        <v>449</v>
      </c>
      <c r="I61" s="19">
        <v>0</v>
      </c>
    </row>
    <row r="62" spans="1:9" x14ac:dyDescent="0.25">
      <c r="A62" s="3" t="s">
        <v>8</v>
      </c>
      <c r="B62" s="3" t="s">
        <v>62</v>
      </c>
      <c r="C62" s="3" t="s">
        <v>63</v>
      </c>
      <c r="D62" s="3" t="s">
        <v>179</v>
      </c>
      <c r="E62" s="3" t="s">
        <v>180</v>
      </c>
      <c r="F62" s="3" t="s">
        <v>176</v>
      </c>
      <c r="G62" s="3" t="s">
        <v>89</v>
      </c>
      <c r="H62" s="3" t="s">
        <v>449</v>
      </c>
      <c r="I62" s="19">
        <v>0</v>
      </c>
    </row>
    <row r="63" spans="1:9" x14ac:dyDescent="0.25">
      <c r="A63" s="3" t="s">
        <v>8</v>
      </c>
      <c r="B63" s="3" t="s">
        <v>62</v>
      </c>
      <c r="C63" s="3" t="s">
        <v>63</v>
      </c>
      <c r="D63" s="3" t="s">
        <v>181</v>
      </c>
      <c r="E63" s="3" t="s">
        <v>182</v>
      </c>
      <c r="F63" s="3" t="s">
        <v>183</v>
      </c>
      <c r="G63" s="3" t="s">
        <v>67</v>
      </c>
      <c r="H63" s="3" t="s">
        <v>449</v>
      </c>
      <c r="I63" s="19">
        <v>0</v>
      </c>
    </row>
    <row r="64" spans="1:9" x14ac:dyDescent="0.25">
      <c r="A64" s="3" t="s">
        <v>8</v>
      </c>
      <c r="B64" s="3" t="s">
        <v>62</v>
      </c>
      <c r="C64" s="3" t="s">
        <v>63</v>
      </c>
      <c r="D64" s="3" t="s">
        <v>184</v>
      </c>
      <c r="E64" s="3" t="s">
        <v>185</v>
      </c>
      <c r="F64" s="3" t="s">
        <v>183</v>
      </c>
      <c r="G64" s="3" t="s">
        <v>67</v>
      </c>
      <c r="H64" s="3" t="s">
        <v>449</v>
      </c>
      <c r="I64" s="19">
        <v>0</v>
      </c>
    </row>
    <row r="65" spans="1:9" x14ac:dyDescent="0.25">
      <c r="A65" s="3" t="s">
        <v>8</v>
      </c>
      <c r="B65" s="3" t="s">
        <v>62</v>
      </c>
      <c r="C65" s="3" t="s">
        <v>63</v>
      </c>
      <c r="D65" s="3" t="s">
        <v>186</v>
      </c>
      <c r="E65" s="3" t="s">
        <v>187</v>
      </c>
      <c r="F65" s="3" t="s">
        <v>183</v>
      </c>
      <c r="G65" s="3" t="s">
        <v>67</v>
      </c>
      <c r="H65" s="3" t="s">
        <v>449</v>
      </c>
      <c r="I65" s="19">
        <v>0</v>
      </c>
    </row>
    <row r="66" spans="1:9" x14ac:dyDescent="0.25">
      <c r="A66" s="3" t="s">
        <v>8</v>
      </c>
      <c r="B66" s="3" t="s">
        <v>62</v>
      </c>
      <c r="C66" s="3" t="s">
        <v>63</v>
      </c>
      <c r="D66" s="3" t="s">
        <v>188</v>
      </c>
      <c r="E66" s="3" t="s">
        <v>189</v>
      </c>
      <c r="F66" s="3" t="s">
        <v>183</v>
      </c>
      <c r="G66" s="3" t="s">
        <v>67</v>
      </c>
      <c r="H66" s="3" t="s">
        <v>449</v>
      </c>
      <c r="I66" s="19">
        <v>0</v>
      </c>
    </row>
    <row r="67" spans="1:9" x14ac:dyDescent="0.25">
      <c r="A67" s="3" t="s">
        <v>8</v>
      </c>
      <c r="B67" s="3" t="s">
        <v>62</v>
      </c>
      <c r="C67" s="3" t="s">
        <v>63</v>
      </c>
      <c r="D67" s="3" t="s">
        <v>190</v>
      </c>
      <c r="E67" s="3" t="s">
        <v>191</v>
      </c>
      <c r="F67" s="3" t="s">
        <v>183</v>
      </c>
      <c r="G67" s="3" t="s">
        <v>89</v>
      </c>
      <c r="H67" s="3" t="s">
        <v>449</v>
      </c>
      <c r="I67" s="19">
        <v>0</v>
      </c>
    </row>
    <row r="68" spans="1:9" x14ac:dyDescent="0.25">
      <c r="A68" s="3" t="s">
        <v>8</v>
      </c>
      <c r="B68" s="3" t="s">
        <v>62</v>
      </c>
      <c r="C68" s="3" t="s">
        <v>63</v>
      </c>
      <c r="D68" s="3" t="s">
        <v>192</v>
      </c>
      <c r="E68" s="3" t="s">
        <v>193</v>
      </c>
      <c r="F68" s="3" t="s">
        <v>183</v>
      </c>
      <c r="G68" s="3" t="s">
        <v>194</v>
      </c>
      <c r="H68" s="3" t="s">
        <v>449</v>
      </c>
      <c r="I68" s="19">
        <v>0</v>
      </c>
    </row>
    <row r="69" spans="1:9" x14ac:dyDescent="0.25">
      <c r="A69" s="3" t="s">
        <v>8</v>
      </c>
      <c r="B69" s="3" t="s">
        <v>62</v>
      </c>
      <c r="C69" s="3" t="s">
        <v>63</v>
      </c>
      <c r="D69" s="3" t="s">
        <v>195</v>
      </c>
      <c r="E69" s="3" t="s">
        <v>196</v>
      </c>
      <c r="F69" s="3" t="s">
        <v>197</v>
      </c>
      <c r="G69" s="3" t="s">
        <v>67</v>
      </c>
      <c r="H69" s="3" t="s">
        <v>449</v>
      </c>
      <c r="I69" s="19">
        <v>0</v>
      </c>
    </row>
    <row r="70" spans="1:9" x14ac:dyDescent="0.25">
      <c r="A70" s="3" t="s">
        <v>8</v>
      </c>
      <c r="B70" s="3" t="s">
        <v>62</v>
      </c>
      <c r="C70" s="3" t="s">
        <v>63</v>
      </c>
      <c r="D70" s="3" t="s">
        <v>198</v>
      </c>
      <c r="E70" s="3" t="s">
        <v>199</v>
      </c>
      <c r="F70" s="3" t="s">
        <v>197</v>
      </c>
      <c r="G70" s="3" t="s">
        <v>67</v>
      </c>
      <c r="H70" s="3" t="s">
        <v>449</v>
      </c>
      <c r="I70" s="19">
        <v>0</v>
      </c>
    </row>
    <row r="71" spans="1:9" x14ac:dyDescent="0.25">
      <c r="A71" s="3" t="s">
        <v>8</v>
      </c>
      <c r="B71" s="3" t="s">
        <v>62</v>
      </c>
      <c r="C71" s="3" t="s">
        <v>63</v>
      </c>
      <c r="D71" s="3" t="s">
        <v>200</v>
      </c>
      <c r="E71" s="3" t="s">
        <v>201</v>
      </c>
      <c r="F71" s="3" t="s">
        <v>197</v>
      </c>
      <c r="G71" s="3" t="s">
        <v>89</v>
      </c>
      <c r="H71" s="3" t="s">
        <v>449</v>
      </c>
      <c r="I71" s="19">
        <v>0</v>
      </c>
    </row>
    <row r="72" spans="1:9" x14ac:dyDescent="0.25">
      <c r="A72" s="3" t="s">
        <v>8</v>
      </c>
      <c r="B72" s="3" t="s">
        <v>62</v>
      </c>
      <c r="C72" s="3" t="s">
        <v>63</v>
      </c>
      <c r="D72" s="3" t="s">
        <v>202</v>
      </c>
      <c r="E72" s="3" t="s">
        <v>203</v>
      </c>
      <c r="F72" s="3" t="s">
        <v>204</v>
      </c>
      <c r="G72" s="3" t="s">
        <v>67</v>
      </c>
      <c r="H72" s="3" t="s">
        <v>449</v>
      </c>
      <c r="I72" s="19">
        <v>0</v>
      </c>
    </row>
    <row r="73" spans="1:9" x14ac:dyDescent="0.25">
      <c r="A73" s="3" t="s">
        <v>8</v>
      </c>
      <c r="B73" s="3" t="s">
        <v>62</v>
      </c>
      <c r="C73" s="3" t="s">
        <v>63</v>
      </c>
      <c r="D73" s="3" t="s">
        <v>205</v>
      </c>
      <c r="E73" s="3" t="s">
        <v>206</v>
      </c>
      <c r="F73" s="3" t="s">
        <v>204</v>
      </c>
      <c r="G73" s="3" t="s">
        <v>73</v>
      </c>
      <c r="H73" s="3" t="s">
        <v>449</v>
      </c>
      <c r="I73" s="19">
        <v>0</v>
      </c>
    </row>
    <row r="74" spans="1:9" x14ac:dyDescent="0.25">
      <c r="A74" s="3" t="s">
        <v>8</v>
      </c>
      <c r="B74" s="3" t="s">
        <v>62</v>
      </c>
      <c r="C74" s="3" t="s">
        <v>63</v>
      </c>
      <c r="D74" s="3" t="s">
        <v>207</v>
      </c>
      <c r="E74" s="3" t="s">
        <v>208</v>
      </c>
      <c r="F74" s="3" t="s">
        <v>204</v>
      </c>
      <c r="G74" s="3" t="s">
        <v>73</v>
      </c>
      <c r="H74" s="3" t="s">
        <v>449</v>
      </c>
      <c r="I74" s="19">
        <v>0</v>
      </c>
    </row>
    <row r="75" spans="1:9" x14ac:dyDescent="0.25">
      <c r="A75" s="3" t="s">
        <v>8</v>
      </c>
      <c r="B75" s="3" t="s">
        <v>62</v>
      </c>
      <c r="C75" s="3" t="s">
        <v>63</v>
      </c>
      <c r="D75" s="3" t="s">
        <v>209</v>
      </c>
      <c r="E75" s="3" t="s">
        <v>210</v>
      </c>
      <c r="F75" s="3" t="s">
        <v>211</v>
      </c>
      <c r="G75" s="3" t="s">
        <v>212</v>
      </c>
      <c r="H75" s="3" t="s">
        <v>449</v>
      </c>
      <c r="I75" s="19">
        <v>0</v>
      </c>
    </row>
    <row r="76" spans="1:9" x14ac:dyDescent="0.25">
      <c r="A76" s="3" t="s">
        <v>8</v>
      </c>
      <c r="B76" s="3" t="s">
        <v>62</v>
      </c>
      <c r="C76" s="3" t="s">
        <v>63</v>
      </c>
      <c r="D76" s="3" t="s">
        <v>213</v>
      </c>
      <c r="E76" s="3" t="s">
        <v>214</v>
      </c>
      <c r="F76" s="3" t="s">
        <v>215</v>
      </c>
      <c r="G76" s="3" t="s">
        <v>67</v>
      </c>
      <c r="H76" s="3" t="s">
        <v>449</v>
      </c>
      <c r="I76" s="19">
        <v>0</v>
      </c>
    </row>
    <row r="77" spans="1:9" x14ac:dyDescent="0.25">
      <c r="A77" s="3" t="s">
        <v>8</v>
      </c>
      <c r="B77" s="3" t="s">
        <v>62</v>
      </c>
      <c r="C77" s="3" t="s">
        <v>63</v>
      </c>
      <c r="D77" s="3" t="s">
        <v>216</v>
      </c>
      <c r="E77" s="3" t="s">
        <v>217</v>
      </c>
      <c r="F77" s="3" t="s">
        <v>215</v>
      </c>
      <c r="G77" s="3" t="s">
        <v>67</v>
      </c>
      <c r="H77" s="3" t="s">
        <v>449</v>
      </c>
      <c r="I77" s="19">
        <v>0</v>
      </c>
    </row>
    <row r="78" spans="1:9" x14ac:dyDescent="0.25">
      <c r="A78" s="3" t="s">
        <v>8</v>
      </c>
      <c r="B78" s="3" t="s">
        <v>62</v>
      </c>
      <c r="C78" s="3" t="s">
        <v>63</v>
      </c>
      <c r="D78" s="3" t="s">
        <v>218</v>
      </c>
      <c r="E78" s="3" t="s">
        <v>219</v>
      </c>
      <c r="F78" s="3" t="s">
        <v>220</v>
      </c>
      <c r="G78" s="3" t="s">
        <v>221</v>
      </c>
      <c r="H78" s="3" t="s">
        <v>449</v>
      </c>
      <c r="I78" s="19">
        <v>0</v>
      </c>
    </row>
    <row r="79" spans="1:9" x14ac:dyDescent="0.25">
      <c r="A79" s="3" t="s">
        <v>8</v>
      </c>
      <c r="B79" s="3" t="s">
        <v>62</v>
      </c>
      <c r="C79" s="3" t="s">
        <v>63</v>
      </c>
      <c r="D79" s="3" t="s">
        <v>222</v>
      </c>
      <c r="E79" s="3" t="s">
        <v>223</v>
      </c>
      <c r="F79" s="3" t="s">
        <v>220</v>
      </c>
      <c r="G79" s="3" t="s">
        <v>67</v>
      </c>
      <c r="H79" s="3" t="s">
        <v>449</v>
      </c>
      <c r="I79" s="19">
        <v>0</v>
      </c>
    </row>
    <row r="80" spans="1:9" x14ac:dyDescent="0.25">
      <c r="A80" s="3" t="s">
        <v>8</v>
      </c>
      <c r="B80" s="3" t="s">
        <v>62</v>
      </c>
      <c r="C80" s="3" t="s">
        <v>63</v>
      </c>
      <c r="D80" s="3" t="s">
        <v>224</v>
      </c>
      <c r="E80" s="3" t="s">
        <v>225</v>
      </c>
      <c r="F80" s="3" t="s">
        <v>220</v>
      </c>
      <c r="G80" s="3" t="s">
        <v>221</v>
      </c>
      <c r="H80" s="3" t="s">
        <v>449</v>
      </c>
      <c r="I80" s="19">
        <v>0</v>
      </c>
    </row>
    <row r="81" spans="1:9" x14ac:dyDescent="0.25">
      <c r="A81" s="3" t="s">
        <v>8</v>
      </c>
      <c r="B81" s="3" t="s">
        <v>62</v>
      </c>
      <c r="C81" s="3" t="s">
        <v>63</v>
      </c>
      <c r="D81" s="3" t="s">
        <v>226</v>
      </c>
      <c r="E81" s="3" t="s">
        <v>227</v>
      </c>
      <c r="F81" s="3" t="s">
        <v>220</v>
      </c>
      <c r="G81" s="3" t="s">
        <v>221</v>
      </c>
      <c r="H81" s="3" t="s">
        <v>449</v>
      </c>
      <c r="I81" s="19">
        <v>0</v>
      </c>
    </row>
    <row r="82" spans="1:9" x14ac:dyDescent="0.25">
      <c r="A82" s="3" t="s">
        <v>8</v>
      </c>
      <c r="B82" s="3" t="s">
        <v>62</v>
      </c>
      <c r="C82" s="3" t="s">
        <v>63</v>
      </c>
      <c r="D82" s="3" t="s">
        <v>228</v>
      </c>
      <c r="E82" s="3" t="s">
        <v>229</v>
      </c>
      <c r="F82" s="3" t="s">
        <v>230</v>
      </c>
      <c r="G82" s="3" t="s">
        <v>221</v>
      </c>
      <c r="H82" s="3" t="s">
        <v>449</v>
      </c>
      <c r="I82" s="19">
        <v>0</v>
      </c>
    </row>
    <row r="83" spans="1:9" x14ac:dyDescent="0.25">
      <c r="A83" s="3" t="s">
        <v>8</v>
      </c>
      <c r="B83" s="3" t="s">
        <v>62</v>
      </c>
      <c r="C83" s="3" t="s">
        <v>63</v>
      </c>
      <c r="D83" s="3" t="s">
        <v>231</v>
      </c>
      <c r="E83" s="3" t="s">
        <v>232</v>
      </c>
      <c r="F83" s="3" t="s">
        <v>233</v>
      </c>
      <c r="G83" s="3" t="s">
        <v>221</v>
      </c>
      <c r="H83" s="3" t="s">
        <v>449</v>
      </c>
      <c r="I83" s="19">
        <v>0</v>
      </c>
    </row>
    <row r="84" spans="1:9" x14ac:dyDescent="0.25">
      <c r="A84" s="3" t="s">
        <v>8</v>
      </c>
      <c r="B84" s="3" t="s">
        <v>62</v>
      </c>
      <c r="C84" s="3" t="s">
        <v>63</v>
      </c>
      <c r="D84" s="3" t="s">
        <v>234</v>
      </c>
      <c r="E84" s="3" t="s">
        <v>235</v>
      </c>
      <c r="F84" s="3" t="s">
        <v>233</v>
      </c>
      <c r="G84" s="3" t="s">
        <v>236</v>
      </c>
      <c r="H84" s="3" t="s">
        <v>449</v>
      </c>
      <c r="I84" s="19">
        <v>0</v>
      </c>
    </row>
    <row r="85" spans="1:9" x14ac:dyDescent="0.25">
      <c r="A85" s="3" t="s">
        <v>8</v>
      </c>
      <c r="B85" s="3" t="s">
        <v>62</v>
      </c>
      <c r="C85" s="3" t="s">
        <v>63</v>
      </c>
      <c r="D85" s="3" t="s">
        <v>237</v>
      </c>
      <c r="E85" s="3" t="s">
        <v>238</v>
      </c>
      <c r="F85" s="3" t="s">
        <v>239</v>
      </c>
      <c r="G85" s="3" t="s">
        <v>67</v>
      </c>
      <c r="H85" s="3" t="s">
        <v>449</v>
      </c>
      <c r="I85" s="19">
        <v>0</v>
      </c>
    </row>
    <row r="86" spans="1:9" x14ac:dyDescent="0.25">
      <c r="A86" s="3" t="s">
        <v>8</v>
      </c>
      <c r="B86" s="3" t="s">
        <v>62</v>
      </c>
      <c r="C86" s="3" t="s">
        <v>63</v>
      </c>
      <c r="D86" s="3" t="s">
        <v>240</v>
      </c>
      <c r="E86" s="3" t="s">
        <v>241</v>
      </c>
      <c r="F86" s="3" t="s">
        <v>239</v>
      </c>
      <c r="G86" s="3" t="s">
        <v>67</v>
      </c>
      <c r="H86" s="3" t="s">
        <v>449</v>
      </c>
      <c r="I86" s="19">
        <v>0</v>
      </c>
    </row>
    <row r="87" spans="1:9" x14ac:dyDescent="0.25">
      <c r="A87" s="3" t="s">
        <v>9</v>
      </c>
      <c r="B87" s="3" t="s">
        <v>11</v>
      </c>
      <c r="C87" s="3" t="s">
        <v>242</v>
      </c>
      <c r="D87" s="3">
        <v>9018</v>
      </c>
      <c r="E87" s="3" t="s">
        <v>243</v>
      </c>
      <c r="F87" s="3"/>
      <c r="G87" s="3" t="s">
        <v>244</v>
      </c>
      <c r="H87" s="3" t="s">
        <v>449</v>
      </c>
      <c r="I87" s="19">
        <v>0</v>
      </c>
    </row>
    <row r="88" spans="1:9" x14ac:dyDescent="0.25">
      <c r="A88" s="3" t="s">
        <v>9</v>
      </c>
      <c r="B88" s="3" t="s">
        <v>11</v>
      </c>
      <c r="C88" s="3" t="s">
        <v>242</v>
      </c>
      <c r="D88" s="3">
        <v>9019</v>
      </c>
      <c r="E88" s="3" t="s">
        <v>245</v>
      </c>
      <c r="F88" s="3"/>
      <c r="G88" s="3" t="s">
        <v>246</v>
      </c>
      <c r="H88" s="3" t="s">
        <v>449</v>
      </c>
      <c r="I88" s="19">
        <v>0</v>
      </c>
    </row>
    <row r="89" spans="1:9" x14ac:dyDescent="0.25">
      <c r="A89" s="3" t="s">
        <v>10</v>
      </c>
      <c r="B89" s="3" t="s">
        <v>11</v>
      </c>
      <c r="C89" s="3" t="s">
        <v>247</v>
      </c>
      <c r="D89" s="3" t="s">
        <v>138</v>
      </c>
      <c r="E89" s="3" t="s">
        <v>139</v>
      </c>
      <c r="F89" s="3" t="s">
        <v>248</v>
      </c>
      <c r="G89" s="3" t="s">
        <v>140</v>
      </c>
      <c r="H89" s="3" t="s">
        <v>449</v>
      </c>
      <c r="I89" s="19">
        <v>0</v>
      </c>
    </row>
    <row r="90" spans="1:9" x14ac:dyDescent="0.25">
      <c r="A90" s="3" t="s">
        <v>10</v>
      </c>
      <c r="B90" s="3" t="s">
        <v>11</v>
      </c>
      <c r="C90" s="3" t="s">
        <v>247</v>
      </c>
      <c r="D90" s="3" t="s">
        <v>249</v>
      </c>
      <c r="E90" s="3" t="s">
        <v>250</v>
      </c>
      <c r="F90" s="3" t="s">
        <v>251</v>
      </c>
      <c r="G90" s="3" t="s">
        <v>252</v>
      </c>
      <c r="H90" s="3" t="s">
        <v>449</v>
      </c>
      <c r="I90" s="19">
        <v>0</v>
      </c>
    </row>
    <row r="91" spans="1:9" x14ac:dyDescent="0.25">
      <c r="A91" s="3" t="s">
        <v>10</v>
      </c>
      <c r="B91" s="3" t="s">
        <v>11</v>
      </c>
      <c r="C91" s="3" t="s">
        <v>247</v>
      </c>
      <c r="D91" s="3" t="s">
        <v>253</v>
      </c>
      <c r="E91" s="3" t="s">
        <v>254</v>
      </c>
      <c r="F91" s="3" t="s">
        <v>251</v>
      </c>
      <c r="G91" s="3" t="s">
        <v>255</v>
      </c>
      <c r="H91" s="3" t="s">
        <v>449</v>
      </c>
      <c r="I91" s="19">
        <v>0</v>
      </c>
    </row>
    <row r="92" spans="1:9" x14ac:dyDescent="0.25">
      <c r="A92" s="3" t="s">
        <v>10</v>
      </c>
      <c r="B92" s="3" t="s">
        <v>11</v>
      </c>
      <c r="C92" s="3" t="s">
        <v>247</v>
      </c>
      <c r="D92" s="3" t="s">
        <v>256</v>
      </c>
      <c r="E92" s="3" t="s">
        <v>257</v>
      </c>
      <c r="F92" s="3" t="s">
        <v>248</v>
      </c>
      <c r="G92" s="3" t="s">
        <v>258</v>
      </c>
      <c r="H92" s="3" t="s">
        <v>449</v>
      </c>
      <c r="I92" s="19">
        <v>0</v>
      </c>
    </row>
    <row r="93" spans="1:9" x14ac:dyDescent="0.25">
      <c r="A93" s="3" t="s">
        <v>10</v>
      </c>
      <c r="B93" s="3" t="s">
        <v>11</v>
      </c>
      <c r="C93" s="3" t="s">
        <v>247</v>
      </c>
      <c r="D93" s="3" t="s">
        <v>259</v>
      </c>
      <c r="E93" s="3" t="s">
        <v>260</v>
      </c>
      <c r="F93" s="3" t="s">
        <v>251</v>
      </c>
      <c r="G93" s="3" t="s">
        <v>261</v>
      </c>
      <c r="H93" s="3" t="s">
        <v>449</v>
      </c>
      <c r="I93" s="19">
        <v>0</v>
      </c>
    </row>
    <row r="94" spans="1:9" x14ac:dyDescent="0.25">
      <c r="A94" s="3" t="s">
        <v>10</v>
      </c>
      <c r="B94" s="3" t="s">
        <v>11</v>
      </c>
      <c r="C94" s="3" t="s">
        <v>247</v>
      </c>
      <c r="D94" s="3" t="s">
        <v>262</v>
      </c>
      <c r="E94" s="3" t="s">
        <v>263</v>
      </c>
      <c r="F94" s="3" t="s">
        <v>248</v>
      </c>
      <c r="G94" s="3" t="s">
        <v>264</v>
      </c>
      <c r="H94" s="3" t="s">
        <v>449</v>
      </c>
      <c r="I94" s="19">
        <v>0</v>
      </c>
    </row>
    <row r="95" spans="1:9" x14ac:dyDescent="0.25">
      <c r="A95" s="3" t="s">
        <v>10</v>
      </c>
      <c r="B95" s="3" t="s">
        <v>11</v>
      </c>
      <c r="C95" s="3" t="s">
        <v>247</v>
      </c>
      <c r="D95" s="3" t="s">
        <v>265</v>
      </c>
      <c r="E95" s="3" t="s">
        <v>266</v>
      </c>
      <c r="F95" s="3" t="s">
        <v>251</v>
      </c>
      <c r="G95" s="3" t="s">
        <v>267</v>
      </c>
      <c r="H95" s="3" t="s">
        <v>449</v>
      </c>
      <c r="I95" s="19">
        <v>0</v>
      </c>
    </row>
    <row r="96" spans="1:9" x14ac:dyDescent="0.25">
      <c r="A96" s="3" t="s">
        <v>10</v>
      </c>
      <c r="B96" s="3" t="s">
        <v>11</v>
      </c>
      <c r="C96" s="3" t="s">
        <v>247</v>
      </c>
      <c r="D96" s="3" t="s">
        <v>268</v>
      </c>
      <c r="E96" s="3" t="s">
        <v>269</v>
      </c>
      <c r="F96" s="3" t="s">
        <v>251</v>
      </c>
      <c r="G96" s="3" t="s">
        <v>270</v>
      </c>
      <c r="H96" s="3" t="s">
        <v>449</v>
      </c>
      <c r="I96" s="19">
        <v>0</v>
      </c>
    </row>
    <row r="97" spans="1:9" x14ac:dyDescent="0.25">
      <c r="A97" s="3" t="s">
        <v>10</v>
      </c>
      <c r="B97" s="3" t="s">
        <v>11</v>
      </c>
      <c r="C97" s="3" t="s">
        <v>247</v>
      </c>
      <c r="D97" s="3" t="s">
        <v>271</v>
      </c>
      <c r="E97" s="3" t="s">
        <v>272</v>
      </c>
      <c r="F97" s="3" t="s">
        <v>251</v>
      </c>
      <c r="G97" s="3" t="s">
        <v>273</v>
      </c>
      <c r="H97" s="3" t="s">
        <v>449</v>
      </c>
      <c r="I97" s="19">
        <v>0</v>
      </c>
    </row>
    <row r="98" spans="1:9" x14ac:dyDescent="0.25">
      <c r="A98" s="3" t="s">
        <v>10</v>
      </c>
      <c r="B98" s="3" t="s">
        <v>11</v>
      </c>
      <c r="C98" s="3" t="s">
        <v>247</v>
      </c>
      <c r="D98" s="3" t="s">
        <v>274</v>
      </c>
      <c r="E98" s="3" t="s">
        <v>275</v>
      </c>
      <c r="F98" s="3" t="s">
        <v>251</v>
      </c>
      <c r="G98" s="3" t="s">
        <v>276</v>
      </c>
      <c r="H98" s="3" t="s">
        <v>449</v>
      </c>
      <c r="I98" s="19">
        <v>0</v>
      </c>
    </row>
    <row r="99" spans="1:9" x14ac:dyDescent="0.25">
      <c r="A99" s="3" t="s">
        <v>10</v>
      </c>
      <c r="B99" s="3" t="s">
        <v>11</v>
      </c>
      <c r="C99" s="3" t="s">
        <v>277</v>
      </c>
      <c r="D99" s="3" t="s">
        <v>278</v>
      </c>
      <c r="E99" s="3" t="s">
        <v>279</v>
      </c>
      <c r="F99" s="3" t="s">
        <v>280</v>
      </c>
      <c r="G99" s="3" t="s">
        <v>281</v>
      </c>
      <c r="H99" s="3" t="s">
        <v>449</v>
      </c>
      <c r="I99" s="19">
        <v>0</v>
      </c>
    </row>
    <row r="100" spans="1:9" x14ac:dyDescent="0.25">
      <c r="A100" s="3" t="s">
        <v>10</v>
      </c>
      <c r="B100" s="3" t="s">
        <v>11</v>
      </c>
      <c r="C100" s="3" t="s">
        <v>277</v>
      </c>
      <c r="D100" s="3" t="s">
        <v>282</v>
      </c>
      <c r="E100" s="3" t="s">
        <v>283</v>
      </c>
      <c r="F100" s="3" t="s">
        <v>280</v>
      </c>
      <c r="G100" s="3" t="s">
        <v>284</v>
      </c>
      <c r="H100" s="3" t="s">
        <v>449</v>
      </c>
      <c r="I100" s="19">
        <v>0</v>
      </c>
    </row>
    <row r="101" spans="1:9" x14ac:dyDescent="0.25">
      <c r="A101" s="3" t="s">
        <v>10</v>
      </c>
      <c r="B101" s="3" t="s">
        <v>11</v>
      </c>
      <c r="C101" s="3" t="s">
        <v>277</v>
      </c>
      <c r="D101" s="3" t="s">
        <v>285</v>
      </c>
      <c r="E101" s="3" t="s">
        <v>286</v>
      </c>
      <c r="F101" s="3" t="s">
        <v>280</v>
      </c>
      <c r="G101" s="3" t="s">
        <v>287</v>
      </c>
      <c r="H101" s="3" t="s">
        <v>449</v>
      </c>
      <c r="I101" s="19">
        <v>0</v>
      </c>
    </row>
    <row r="102" spans="1:9" x14ac:dyDescent="0.25">
      <c r="A102" s="3" t="s">
        <v>10</v>
      </c>
      <c r="B102" s="3" t="s">
        <v>11</v>
      </c>
      <c r="C102" s="3" t="s">
        <v>277</v>
      </c>
      <c r="D102" s="3" t="s">
        <v>288</v>
      </c>
      <c r="E102" s="3" t="s">
        <v>289</v>
      </c>
      <c r="F102" s="3" t="s">
        <v>13</v>
      </c>
      <c r="G102" s="3" t="s">
        <v>290</v>
      </c>
      <c r="H102" s="3" t="s">
        <v>449</v>
      </c>
      <c r="I102" s="19">
        <v>0</v>
      </c>
    </row>
    <row r="103" spans="1:9" x14ac:dyDescent="0.25">
      <c r="A103" s="3" t="s">
        <v>10</v>
      </c>
      <c r="B103" s="3" t="s">
        <v>11</v>
      </c>
      <c r="C103" s="3" t="s">
        <v>277</v>
      </c>
      <c r="D103" s="3" t="s">
        <v>291</v>
      </c>
      <c r="E103" s="3" t="s">
        <v>292</v>
      </c>
      <c r="F103" s="3" t="s">
        <v>13</v>
      </c>
      <c r="G103" s="3" t="s">
        <v>293</v>
      </c>
      <c r="H103" s="3" t="s">
        <v>449</v>
      </c>
      <c r="I103" s="19">
        <v>0</v>
      </c>
    </row>
    <row r="104" spans="1:9" x14ac:dyDescent="0.25">
      <c r="A104" s="3" t="s">
        <v>10</v>
      </c>
      <c r="B104" s="3" t="s">
        <v>11</v>
      </c>
      <c r="C104" s="3" t="s">
        <v>277</v>
      </c>
      <c r="D104" s="3" t="s">
        <v>294</v>
      </c>
      <c r="E104" s="3" t="s">
        <v>295</v>
      </c>
      <c r="F104" s="3" t="s">
        <v>13</v>
      </c>
      <c r="G104" s="3" t="s">
        <v>296</v>
      </c>
      <c r="H104" s="3" t="s">
        <v>449</v>
      </c>
      <c r="I104" s="19">
        <v>0</v>
      </c>
    </row>
    <row r="105" spans="1:9" x14ac:dyDescent="0.25">
      <c r="A105" s="3" t="s">
        <v>10</v>
      </c>
      <c r="B105" s="3" t="s">
        <v>11</v>
      </c>
      <c r="C105" s="3" t="s">
        <v>277</v>
      </c>
      <c r="D105" s="3" t="s">
        <v>297</v>
      </c>
      <c r="E105" s="3" t="s">
        <v>298</v>
      </c>
      <c r="F105" s="3" t="s">
        <v>280</v>
      </c>
      <c r="G105" s="3" t="s">
        <v>299</v>
      </c>
      <c r="H105" s="3" t="s">
        <v>449</v>
      </c>
      <c r="I105" s="19">
        <v>0</v>
      </c>
    </row>
    <row r="106" spans="1:9" x14ac:dyDescent="0.25">
      <c r="A106" s="3" t="s">
        <v>10</v>
      </c>
      <c r="B106" s="3" t="s">
        <v>11</v>
      </c>
      <c r="C106" s="3" t="s">
        <v>277</v>
      </c>
      <c r="D106" s="3" t="s">
        <v>300</v>
      </c>
      <c r="E106" s="3" t="s">
        <v>301</v>
      </c>
      <c r="F106" s="3" t="s">
        <v>280</v>
      </c>
      <c r="G106" s="3" t="s">
        <v>302</v>
      </c>
      <c r="H106" s="3" t="s">
        <v>449</v>
      </c>
      <c r="I106" s="19">
        <v>0</v>
      </c>
    </row>
    <row r="107" spans="1:9" x14ac:dyDescent="0.25">
      <c r="A107" s="3" t="s">
        <v>10</v>
      </c>
      <c r="B107" s="3" t="s">
        <v>11</v>
      </c>
      <c r="C107" s="3" t="s">
        <v>277</v>
      </c>
      <c r="D107" s="3" t="s">
        <v>303</v>
      </c>
      <c r="E107" s="3" t="s">
        <v>304</v>
      </c>
      <c r="F107" s="3" t="s">
        <v>49</v>
      </c>
      <c r="G107" s="3" t="s">
        <v>305</v>
      </c>
      <c r="H107" s="3" t="s">
        <v>449</v>
      </c>
      <c r="I107" s="19">
        <v>0</v>
      </c>
    </row>
    <row r="108" spans="1:9" x14ac:dyDescent="0.25">
      <c r="A108" s="3" t="s">
        <v>10</v>
      </c>
      <c r="B108" s="3" t="s">
        <v>11</v>
      </c>
      <c r="C108" s="3" t="s">
        <v>277</v>
      </c>
      <c r="D108" s="3" t="s">
        <v>306</v>
      </c>
      <c r="E108" s="3" t="s">
        <v>307</v>
      </c>
      <c r="F108" s="3" t="s">
        <v>280</v>
      </c>
      <c r="G108" s="3" t="s">
        <v>308</v>
      </c>
      <c r="H108" s="3" t="s">
        <v>449</v>
      </c>
      <c r="I108" s="19">
        <v>0</v>
      </c>
    </row>
    <row r="109" spans="1:9" x14ac:dyDescent="0.25">
      <c r="A109" s="3" t="s">
        <v>10</v>
      </c>
      <c r="B109" s="3" t="s">
        <v>11</v>
      </c>
      <c r="C109" s="3" t="s">
        <v>277</v>
      </c>
      <c r="D109" s="3" t="s">
        <v>309</v>
      </c>
      <c r="E109" s="3" t="s">
        <v>310</v>
      </c>
      <c r="F109" s="3" t="s">
        <v>280</v>
      </c>
      <c r="G109" s="3" t="s">
        <v>311</v>
      </c>
      <c r="H109" s="3" t="s">
        <v>449</v>
      </c>
      <c r="I109" s="19">
        <v>0</v>
      </c>
    </row>
    <row r="110" spans="1:9" x14ac:dyDescent="0.25">
      <c r="A110" s="3" t="s">
        <v>10</v>
      </c>
      <c r="B110" s="3" t="s">
        <v>11</v>
      </c>
      <c r="C110" s="3" t="s">
        <v>277</v>
      </c>
      <c r="D110" s="3" t="s">
        <v>312</v>
      </c>
      <c r="E110" s="3" t="s">
        <v>313</v>
      </c>
      <c r="F110" s="3" t="s">
        <v>280</v>
      </c>
      <c r="G110" s="3" t="s">
        <v>314</v>
      </c>
      <c r="H110" s="3" t="s">
        <v>449</v>
      </c>
      <c r="I110" s="19">
        <v>0</v>
      </c>
    </row>
    <row r="111" spans="1:9" x14ac:dyDescent="0.25">
      <c r="A111" s="3" t="s">
        <v>10</v>
      </c>
      <c r="B111" s="3" t="s">
        <v>11</v>
      </c>
      <c r="C111" s="3" t="s">
        <v>277</v>
      </c>
      <c r="D111" s="3" t="s">
        <v>315</v>
      </c>
      <c r="E111" s="3" t="s">
        <v>316</v>
      </c>
      <c r="F111" s="3" t="s">
        <v>13</v>
      </c>
      <c r="G111" s="3" t="s">
        <v>317</v>
      </c>
      <c r="H111" s="3" t="s">
        <v>449</v>
      </c>
      <c r="I111" s="19">
        <v>0</v>
      </c>
    </row>
    <row r="112" spans="1:9" x14ac:dyDescent="0.25">
      <c r="A112" s="3" t="s">
        <v>10</v>
      </c>
      <c r="B112" s="3" t="s">
        <v>11</v>
      </c>
      <c r="C112" s="3" t="s">
        <v>277</v>
      </c>
      <c r="D112" s="3" t="s">
        <v>318</v>
      </c>
      <c r="E112" s="3" t="s">
        <v>319</v>
      </c>
      <c r="F112" s="3" t="s">
        <v>280</v>
      </c>
      <c r="G112" s="3" t="s">
        <v>320</v>
      </c>
      <c r="H112" s="3" t="s">
        <v>449</v>
      </c>
      <c r="I112" s="19">
        <v>0</v>
      </c>
    </row>
    <row r="113" spans="1:9" x14ac:dyDescent="0.25">
      <c r="A113" s="3" t="s">
        <v>10</v>
      </c>
      <c r="B113" s="3" t="s">
        <v>11</v>
      </c>
      <c r="C113" s="3" t="s">
        <v>277</v>
      </c>
      <c r="D113" s="3" t="s">
        <v>321</v>
      </c>
      <c r="E113" s="3" t="s">
        <v>322</v>
      </c>
      <c r="F113" s="3" t="s">
        <v>280</v>
      </c>
      <c r="G113" s="3" t="s">
        <v>323</v>
      </c>
      <c r="H113" s="3" t="s">
        <v>449</v>
      </c>
      <c r="I113" s="19">
        <v>0</v>
      </c>
    </row>
    <row r="114" spans="1:9" x14ac:dyDescent="0.25">
      <c r="A114" s="3" t="s">
        <v>10</v>
      </c>
      <c r="B114" s="3" t="s">
        <v>11</v>
      </c>
      <c r="C114" s="3" t="s">
        <v>277</v>
      </c>
      <c r="D114" s="3" t="s">
        <v>324</v>
      </c>
      <c r="E114" s="3" t="s">
        <v>325</v>
      </c>
      <c r="F114" s="3" t="s">
        <v>280</v>
      </c>
      <c r="G114" s="3" t="s">
        <v>326</v>
      </c>
      <c r="H114" s="3" t="s">
        <v>449</v>
      </c>
      <c r="I114" s="19">
        <v>0</v>
      </c>
    </row>
    <row r="115" spans="1:9" x14ac:dyDescent="0.25">
      <c r="A115" s="3" t="s">
        <v>10</v>
      </c>
      <c r="B115" s="3" t="s">
        <v>11</v>
      </c>
      <c r="C115" s="3" t="s">
        <v>277</v>
      </c>
      <c r="D115" s="3" t="s">
        <v>327</v>
      </c>
      <c r="E115" s="3" t="s">
        <v>328</v>
      </c>
      <c r="F115" s="3" t="s">
        <v>49</v>
      </c>
      <c r="G115" s="3" t="s">
        <v>329</v>
      </c>
      <c r="H115" s="3" t="s">
        <v>449</v>
      </c>
      <c r="I115" s="19">
        <v>0</v>
      </c>
    </row>
    <row r="116" spans="1:9" x14ac:dyDescent="0.25">
      <c r="A116" s="3" t="s">
        <v>10</v>
      </c>
      <c r="B116" s="3" t="s">
        <v>11</v>
      </c>
      <c r="C116" s="3" t="s">
        <v>277</v>
      </c>
      <c r="D116" s="3" t="s">
        <v>330</v>
      </c>
      <c r="E116" s="3" t="s">
        <v>331</v>
      </c>
      <c r="F116" s="3" t="s">
        <v>332</v>
      </c>
      <c r="G116" s="3" t="s">
        <v>333</v>
      </c>
      <c r="H116" s="3" t="s">
        <v>449</v>
      </c>
      <c r="I116" s="19">
        <v>0</v>
      </c>
    </row>
    <row r="117" spans="1:9" x14ac:dyDescent="0.25">
      <c r="A117" s="3" t="s">
        <v>10</v>
      </c>
      <c r="B117" s="3" t="s">
        <v>11</v>
      </c>
      <c r="C117" s="3" t="s">
        <v>277</v>
      </c>
      <c r="D117" s="3" t="s">
        <v>334</v>
      </c>
      <c r="E117" s="3" t="s">
        <v>335</v>
      </c>
      <c r="F117" s="3" t="s">
        <v>49</v>
      </c>
      <c r="G117" s="3" t="s">
        <v>336</v>
      </c>
      <c r="H117" s="3" t="s">
        <v>449</v>
      </c>
      <c r="I117" s="19">
        <v>0</v>
      </c>
    </row>
    <row r="118" spans="1:9" x14ac:dyDescent="0.25">
      <c r="A118" s="3" t="s">
        <v>10</v>
      </c>
      <c r="B118" s="3" t="s">
        <v>11</v>
      </c>
      <c r="C118" s="3" t="s">
        <v>277</v>
      </c>
      <c r="D118" s="3" t="s">
        <v>132</v>
      </c>
      <c r="E118" s="3" t="s">
        <v>133</v>
      </c>
      <c r="F118" s="3" t="s">
        <v>280</v>
      </c>
      <c r="G118" s="3" t="s">
        <v>134</v>
      </c>
      <c r="H118" s="3" t="s">
        <v>449</v>
      </c>
      <c r="I118" s="19">
        <v>0</v>
      </c>
    </row>
    <row r="119" spans="1:9" x14ac:dyDescent="0.25">
      <c r="A119" s="3" t="s">
        <v>10</v>
      </c>
      <c r="B119" s="3" t="s">
        <v>11</v>
      </c>
      <c r="C119" s="3" t="s">
        <v>277</v>
      </c>
      <c r="D119" s="3" t="s">
        <v>116</v>
      </c>
      <c r="E119" s="3" t="s">
        <v>117</v>
      </c>
      <c r="F119" s="3" t="s">
        <v>49</v>
      </c>
      <c r="G119" s="3" t="s">
        <v>118</v>
      </c>
      <c r="H119" s="3" t="s">
        <v>449</v>
      </c>
      <c r="I119" s="19">
        <v>0</v>
      </c>
    </row>
    <row r="120" spans="1:9" x14ac:dyDescent="0.25">
      <c r="A120" s="3" t="s">
        <v>10</v>
      </c>
      <c r="B120" s="3" t="s">
        <v>11</v>
      </c>
      <c r="C120" s="3" t="s">
        <v>277</v>
      </c>
      <c r="D120" s="3" t="s">
        <v>337</v>
      </c>
      <c r="E120" s="3" t="s">
        <v>338</v>
      </c>
      <c r="F120" s="3" t="s">
        <v>280</v>
      </c>
      <c r="G120" s="3" t="s">
        <v>339</v>
      </c>
      <c r="H120" s="3" t="s">
        <v>449</v>
      </c>
      <c r="I120" s="19">
        <v>0</v>
      </c>
    </row>
    <row r="121" spans="1:9" x14ac:dyDescent="0.25">
      <c r="A121" s="3" t="s">
        <v>10</v>
      </c>
      <c r="B121" s="3" t="s">
        <v>11</v>
      </c>
      <c r="C121" s="3" t="s">
        <v>277</v>
      </c>
      <c r="D121" s="3" t="s">
        <v>340</v>
      </c>
      <c r="E121" s="3" t="s">
        <v>341</v>
      </c>
      <c r="F121" s="3" t="s">
        <v>280</v>
      </c>
      <c r="G121" s="3" t="s">
        <v>339</v>
      </c>
      <c r="H121" s="3" t="s">
        <v>449</v>
      </c>
      <c r="I121" s="19">
        <v>0</v>
      </c>
    </row>
    <row r="122" spans="1:9" x14ac:dyDescent="0.25">
      <c r="A122" s="3" t="s">
        <v>10</v>
      </c>
      <c r="B122" s="3" t="s">
        <v>11</v>
      </c>
      <c r="C122" s="3" t="s">
        <v>277</v>
      </c>
      <c r="D122" s="3" t="s">
        <v>144</v>
      </c>
      <c r="E122" s="3" t="s">
        <v>145</v>
      </c>
      <c r="F122" s="3" t="s">
        <v>280</v>
      </c>
      <c r="G122" s="3" t="s">
        <v>104</v>
      </c>
      <c r="H122" s="3" t="s">
        <v>449</v>
      </c>
      <c r="I122" s="19">
        <v>0</v>
      </c>
    </row>
    <row r="123" spans="1:9" x14ac:dyDescent="0.25">
      <c r="A123" s="3" t="s">
        <v>10</v>
      </c>
      <c r="B123" s="3" t="s">
        <v>11</v>
      </c>
      <c r="C123" s="3" t="s">
        <v>277</v>
      </c>
      <c r="D123" s="3" t="s">
        <v>102</v>
      </c>
      <c r="E123" s="3" t="s">
        <v>103</v>
      </c>
      <c r="F123" s="3" t="s">
        <v>280</v>
      </c>
      <c r="G123" s="3" t="s">
        <v>104</v>
      </c>
      <c r="H123" s="3" t="s">
        <v>449</v>
      </c>
      <c r="I123" s="19">
        <v>0</v>
      </c>
    </row>
    <row r="124" spans="1:9" x14ac:dyDescent="0.25">
      <c r="A124" s="3" t="s">
        <v>10</v>
      </c>
      <c r="B124" s="3" t="s">
        <v>11</v>
      </c>
      <c r="C124" s="3" t="s">
        <v>277</v>
      </c>
      <c r="D124" s="3" t="s">
        <v>112</v>
      </c>
      <c r="E124" s="3" t="s">
        <v>113</v>
      </c>
      <c r="F124" s="3" t="s">
        <v>332</v>
      </c>
      <c r="G124" s="3" t="s">
        <v>115</v>
      </c>
      <c r="H124" s="3" t="s">
        <v>449</v>
      </c>
      <c r="I124" s="19">
        <v>0</v>
      </c>
    </row>
    <row r="125" spans="1:9" x14ac:dyDescent="0.25">
      <c r="A125" s="3" t="s">
        <v>10</v>
      </c>
      <c r="B125" s="3" t="s">
        <v>11</v>
      </c>
      <c r="C125" s="3" t="s">
        <v>277</v>
      </c>
      <c r="D125" s="3" t="s">
        <v>342</v>
      </c>
      <c r="E125" s="3" t="s">
        <v>343</v>
      </c>
      <c r="F125" s="3" t="s">
        <v>49</v>
      </c>
      <c r="G125" s="3" t="s">
        <v>344</v>
      </c>
      <c r="H125" s="3" t="s">
        <v>449</v>
      </c>
      <c r="I125" s="19">
        <v>0</v>
      </c>
    </row>
    <row r="126" spans="1:9" x14ac:dyDescent="0.25">
      <c r="A126" s="3" t="s">
        <v>10</v>
      </c>
      <c r="B126" s="3" t="s">
        <v>11</v>
      </c>
      <c r="C126" s="3" t="s">
        <v>12</v>
      </c>
      <c r="D126" s="3" t="s">
        <v>345</v>
      </c>
      <c r="E126" s="3" t="s">
        <v>346</v>
      </c>
      <c r="F126" s="3" t="s">
        <v>13</v>
      </c>
      <c r="G126" s="3" t="s">
        <v>347</v>
      </c>
      <c r="H126" s="3" t="s">
        <v>449</v>
      </c>
      <c r="I126" s="19">
        <v>0</v>
      </c>
    </row>
    <row r="127" spans="1:9" x14ac:dyDescent="0.25">
      <c r="A127" s="3" t="s">
        <v>10</v>
      </c>
      <c r="B127" s="3" t="s">
        <v>11</v>
      </c>
      <c r="C127" s="3" t="s">
        <v>12</v>
      </c>
      <c r="D127" s="3" t="s">
        <v>348</v>
      </c>
      <c r="E127" s="3" t="s">
        <v>349</v>
      </c>
      <c r="F127" s="3" t="s">
        <v>350</v>
      </c>
      <c r="G127" s="3" t="s">
        <v>351</v>
      </c>
      <c r="H127" s="3" t="s">
        <v>449</v>
      </c>
      <c r="I127" s="19">
        <v>0</v>
      </c>
    </row>
    <row r="128" spans="1:9" x14ac:dyDescent="0.25">
      <c r="A128" s="3" t="s">
        <v>10</v>
      </c>
      <c r="B128" s="3" t="s">
        <v>11</v>
      </c>
      <c r="C128" s="3" t="s">
        <v>12</v>
      </c>
      <c r="D128" s="3" t="s">
        <v>352</v>
      </c>
      <c r="E128" s="3" t="s">
        <v>353</v>
      </c>
      <c r="F128" s="3" t="s">
        <v>13</v>
      </c>
      <c r="G128" s="3" t="s">
        <v>354</v>
      </c>
      <c r="H128" s="3" t="s">
        <v>449</v>
      </c>
      <c r="I128" s="19">
        <v>0</v>
      </c>
    </row>
    <row r="129" spans="1:9" x14ac:dyDescent="0.25">
      <c r="A129" s="3" t="s">
        <v>10</v>
      </c>
      <c r="B129" s="3" t="s">
        <v>11</v>
      </c>
      <c r="C129" s="3" t="s">
        <v>12</v>
      </c>
      <c r="D129" s="3" t="s">
        <v>355</v>
      </c>
      <c r="E129" s="3" t="s">
        <v>356</v>
      </c>
      <c r="F129" s="3" t="s">
        <v>350</v>
      </c>
      <c r="G129" s="3" t="s">
        <v>357</v>
      </c>
      <c r="H129" s="3" t="s">
        <v>449</v>
      </c>
      <c r="I129" s="19">
        <v>0</v>
      </c>
    </row>
    <row r="130" spans="1:9" x14ac:dyDescent="0.25">
      <c r="A130" s="3" t="s">
        <v>10</v>
      </c>
      <c r="B130" s="3" t="s">
        <v>11</v>
      </c>
      <c r="C130" s="3" t="s">
        <v>12</v>
      </c>
      <c r="D130" s="3" t="s">
        <v>358</v>
      </c>
      <c r="E130" s="3" t="s">
        <v>359</v>
      </c>
      <c r="F130" s="3" t="s">
        <v>350</v>
      </c>
      <c r="G130" s="3" t="s">
        <v>360</v>
      </c>
      <c r="H130" s="3" t="s">
        <v>449</v>
      </c>
      <c r="I130" s="19">
        <v>0</v>
      </c>
    </row>
    <row r="131" spans="1:9" x14ac:dyDescent="0.25">
      <c r="A131" s="3" t="s">
        <v>10</v>
      </c>
      <c r="B131" s="3" t="s">
        <v>11</v>
      </c>
      <c r="C131" s="3" t="s">
        <v>12</v>
      </c>
      <c r="D131" s="3" t="s">
        <v>361</v>
      </c>
      <c r="E131" s="3" t="s">
        <v>362</v>
      </c>
      <c r="F131" s="3" t="s">
        <v>350</v>
      </c>
      <c r="G131" s="3" t="s">
        <v>363</v>
      </c>
      <c r="H131" s="3" t="s">
        <v>449</v>
      </c>
      <c r="I131" s="19">
        <v>0</v>
      </c>
    </row>
    <row r="132" spans="1:9" x14ac:dyDescent="0.25">
      <c r="A132" s="3" t="s">
        <v>10</v>
      </c>
      <c r="B132" s="3" t="s">
        <v>11</v>
      </c>
      <c r="C132" s="3" t="s">
        <v>12</v>
      </c>
      <c r="D132" s="3" t="s">
        <v>364</v>
      </c>
      <c r="E132" s="3" t="s">
        <v>365</v>
      </c>
      <c r="F132" s="3" t="s">
        <v>350</v>
      </c>
      <c r="G132" s="3" t="s">
        <v>366</v>
      </c>
      <c r="H132" s="3" t="s">
        <v>449</v>
      </c>
      <c r="I132" s="19">
        <v>0</v>
      </c>
    </row>
    <row r="133" spans="1:9" x14ac:dyDescent="0.25">
      <c r="A133" s="3" t="s">
        <v>10</v>
      </c>
      <c r="B133" s="3" t="s">
        <v>11</v>
      </c>
      <c r="C133" s="3" t="s">
        <v>12</v>
      </c>
      <c r="D133" s="3" t="s">
        <v>367</v>
      </c>
      <c r="E133" s="3" t="s">
        <v>368</v>
      </c>
      <c r="F133" s="3" t="s">
        <v>350</v>
      </c>
      <c r="G133" s="3" t="s">
        <v>369</v>
      </c>
      <c r="H133" s="3" t="s">
        <v>449</v>
      </c>
      <c r="I133" s="19">
        <v>0</v>
      </c>
    </row>
    <row r="134" spans="1:9" x14ac:dyDescent="0.25">
      <c r="A134" s="3" t="s">
        <v>10</v>
      </c>
      <c r="B134" s="3" t="s">
        <v>11</v>
      </c>
      <c r="C134" s="3" t="s">
        <v>12</v>
      </c>
      <c r="D134" s="3" t="s">
        <v>370</v>
      </c>
      <c r="E134" s="3" t="s">
        <v>371</v>
      </c>
      <c r="F134" s="3" t="s">
        <v>350</v>
      </c>
      <c r="G134" s="3" t="s">
        <v>372</v>
      </c>
      <c r="H134" s="3" t="s">
        <v>449</v>
      </c>
      <c r="I134" s="19">
        <v>0</v>
      </c>
    </row>
    <row r="135" spans="1:9" x14ac:dyDescent="0.25">
      <c r="A135" s="3" t="s">
        <v>10</v>
      </c>
      <c r="B135" s="3" t="s">
        <v>11</v>
      </c>
      <c r="C135" s="3" t="s">
        <v>12</v>
      </c>
      <c r="D135" s="3" t="s">
        <v>373</v>
      </c>
      <c r="E135" s="3" t="s">
        <v>374</v>
      </c>
      <c r="F135" s="3" t="s">
        <v>13</v>
      </c>
      <c r="G135" s="3" t="s">
        <v>375</v>
      </c>
      <c r="H135" s="3" t="s">
        <v>449</v>
      </c>
      <c r="I135" s="19">
        <v>0</v>
      </c>
    </row>
    <row r="136" spans="1:9" x14ac:dyDescent="0.25">
      <c r="A136" s="3" t="s">
        <v>10</v>
      </c>
      <c r="B136" s="3" t="s">
        <v>11</v>
      </c>
      <c r="C136" s="3" t="s">
        <v>12</v>
      </c>
      <c r="D136" s="3" t="s">
        <v>376</v>
      </c>
      <c r="E136" s="3" t="s">
        <v>377</v>
      </c>
      <c r="F136" s="3" t="s">
        <v>13</v>
      </c>
      <c r="G136" s="3" t="s">
        <v>378</v>
      </c>
      <c r="H136" s="3" t="s">
        <v>449</v>
      </c>
      <c r="I136" s="19">
        <v>0</v>
      </c>
    </row>
    <row r="137" spans="1:9" x14ac:dyDescent="0.25">
      <c r="A137" s="3" t="s">
        <v>10</v>
      </c>
      <c r="B137" s="3" t="s">
        <v>11</v>
      </c>
      <c r="C137" s="3" t="s">
        <v>12</v>
      </c>
      <c r="D137" s="3" t="s">
        <v>379</v>
      </c>
      <c r="E137" s="3" t="s">
        <v>380</v>
      </c>
      <c r="F137" s="3" t="s">
        <v>13</v>
      </c>
      <c r="G137" s="3" t="s">
        <v>381</v>
      </c>
      <c r="H137" s="3" t="s">
        <v>449</v>
      </c>
      <c r="I137" s="19">
        <v>0</v>
      </c>
    </row>
    <row r="138" spans="1:9" x14ac:dyDescent="0.25">
      <c r="A138" s="3" t="s">
        <v>10</v>
      </c>
      <c r="B138" s="3" t="s">
        <v>11</v>
      </c>
      <c r="C138" s="3" t="s">
        <v>12</v>
      </c>
      <c r="D138" s="3" t="s">
        <v>382</v>
      </c>
      <c r="E138" s="3" t="s">
        <v>383</v>
      </c>
      <c r="F138" s="3" t="s">
        <v>350</v>
      </c>
      <c r="G138" s="3" t="s">
        <v>384</v>
      </c>
      <c r="H138" s="3" t="s">
        <v>449</v>
      </c>
      <c r="I138" s="19">
        <v>0</v>
      </c>
    </row>
    <row r="139" spans="1:9" x14ac:dyDescent="0.25">
      <c r="A139" s="3" t="s">
        <v>10</v>
      </c>
      <c r="B139" s="3" t="s">
        <v>11</v>
      </c>
      <c r="C139" s="3" t="s">
        <v>12</v>
      </c>
      <c r="D139" s="3" t="s">
        <v>385</v>
      </c>
      <c r="E139" s="3" t="s">
        <v>386</v>
      </c>
      <c r="F139" s="3" t="s">
        <v>13</v>
      </c>
      <c r="G139" s="3" t="s">
        <v>387</v>
      </c>
      <c r="H139" s="3" t="s">
        <v>449</v>
      </c>
      <c r="I139" s="19">
        <v>0</v>
      </c>
    </row>
    <row r="140" spans="1:9" x14ac:dyDescent="0.25">
      <c r="A140" s="3" t="s">
        <v>10</v>
      </c>
      <c r="B140" s="3" t="s">
        <v>11</v>
      </c>
      <c r="C140" s="3" t="s">
        <v>12</v>
      </c>
      <c r="D140" s="3" t="s">
        <v>388</v>
      </c>
      <c r="E140" s="3" t="s">
        <v>389</v>
      </c>
      <c r="F140" s="3" t="s">
        <v>13</v>
      </c>
      <c r="G140" s="3" t="s">
        <v>390</v>
      </c>
      <c r="H140" s="3" t="s">
        <v>449</v>
      </c>
      <c r="I140" s="19">
        <v>0</v>
      </c>
    </row>
    <row r="141" spans="1:9" x14ac:dyDescent="0.25">
      <c r="A141" s="3" t="s">
        <v>14</v>
      </c>
      <c r="B141" s="3" t="s">
        <v>11</v>
      </c>
      <c r="C141" s="3" t="s">
        <v>15</v>
      </c>
      <c r="D141" s="3" t="s">
        <v>391</v>
      </c>
      <c r="E141" s="3" t="s">
        <v>392</v>
      </c>
      <c r="F141" s="3" t="s">
        <v>16</v>
      </c>
      <c r="G141" s="3" t="s">
        <v>393</v>
      </c>
      <c r="H141" s="3" t="s">
        <v>449</v>
      </c>
      <c r="I141" s="19">
        <v>0</v>
      </c>
    </row>
    <row r="142" spans="1:9" x14ac:dyDescent="0.25">
      <c r="A142" s="3" t="s">
        <v>14</v>
      </c>
      <c r="B142" s="3" t="s">
        <v>11</v>
      </c>
      <c r="C142" s="3" t="s">
        <v>15</v>
      </c>
      <c r="D142" s="3" t="s">
        <v>288</v>
      </c>
      <c r="E142" s="3" t="s">
        <v>289</v>
      </c>
      <c r="F142" s="3" t="s">
        <v>16</v>
      </c>
      <c r="G142" s="3" t="s">
        <v>290</v>
      </c>
      <c r="H142" s="3" t="s">
        <v>449</v>
      </c>
      <c r="I142" s="19">
        <v>0</v>
      </c>
    </row>
    <row r="143" spans="1:9" x14ac:dyDescent="0.25">
      <c r="A143" s="3" t="s">
        <v>14</v>
      </c>
      <c r="B143" s="3" t="s">
        <v>11</v>
      </c>
      <c r="C143" s="3" t="s">
        <v>15</v>
      </c>
      <c r="D143" s="3" t="s">
        <v>291</v>
      </c>
      <c r="E143" s="3" t="s">
        <v>292</v>
      </c>
      <c r="F143" s="3" t="s">
        <v>16</v>
      </c>
      <c r="G143" s="3" t="s">
        <v>293</v>
      </c>
      <c r="H143" s="3" t="s">
        <v>449</v>
      </c>
      <c r="I143" s="19">
        <v>0</v>
      </c>
    </row>
    <row r="144" spans="1:9" x14ac:dyDescent="0.25">
      <c r="A144" s="3" t="s">
        <v>14</v>
      </c>
      <c r="B144" s="3" t="s">
        <v>11</v>
      </c>
      <c r="C144" s="3" t="s">
        <v>15</v>
      </c>
      <c r="D144" s="3" t="s">
        <v>294</v>
      </c>
      <c r="E144" s="3" t="s">
        <v>295</v>
      </c>
      <c r="F144" s="3" t="s">
        <v>16</v>
      </c>
      <c r="G144" s="3" t="s">
        <v>296</v>
      </c>
      <c r="H144" s="3" t="s">
        <v>449</v>
      </c>
      <c r="I144" s="19">
        <v>0</v>
      </c>
    </row>
    <row r="145" spans="1:9" x14ac:dyDescent="0.25">
      <c r="A145" s="3" t="s">
        <v>14</v>
      </c>
      <c r="B145" s="3" t="s">
        <v>11</v>
      </c>
      <c r="C145" s="3" t="s">
        <v>15</v>
      </c>
      <c r="D145" s="3" t="s">
        <v>394</v>
      </c>
      <c r="E145" s="3" t="s">
        <v>395</v>
      </c>
      <c r="F145" s="3" t="s">
        <v>16</v>
      </c>
      <c r="G145" s="3" t="s">
        <v>396</v>
      </c>
      <c r="H145" s="3" t="s">
        <v>449</v>
      </c>
      <c r="I145" s="19">
        <v>0</v>
      </c>
    </row>
    <row r="146" spans="1:9" x14ac:dyDescent="0.25">
      <c r="A146" s="3" t="s">
        <v>14</v>
      </c>
      <c r="B146" s="3" t="s">
        <v>11</v>
      </c>
      <c r="C146" s="3" t="s">
        <v>15</v>
      </c>
      <c r="D146" s="3" t="s">
        <v>397</v>
      </c>
      <c r="E146" s="3" t="s">
        <v>398</v>
      </c>
      <c r="F146" s="3" t="s">
        <v>16</v>
      </c>
      <c r="G146" s="3" t="s">
        <v>399</v>
      </c>
      <c r="H146" s="3" t="s">
        <v>449</v>
      </c>
      <c r="I146" s="19">
        <v>0</v>
      </c>
    </row>
    <row r="147" spans="1:9" x14ac:dyDescent="0.25">
      <c r="A147" s="3" t="s">
        <v>14</v>
      </c>
      <c r="B147" s="3" t="s">
        <v>11</v>
      </c>
      <c r="C147" s="3" t="s">
        <v>15</v>
      </c>
      <c r="D147" s="3" t="s">
        <v>400</v>
      </c>
      <c r="E147" s="3" t="s">
        <v>75</v>
      </c>
      <c r="F147" s="3" t="s">
        <v>16</v>
      </c>
      <c r="G147" s="3" t="s">
        <v>401</v>
      </c>
      <c r="H147" s="3" t="s">
        <v>449</v>
      </c>
      <c r="I147" s="19">
        <v>0</v>
      </c>
    </row>
    <row r="148" spans="1:9" x14ac:dyDescent="0.25">
      <c r="A148" s="3" t="s">
        <v>14</v>
      </c>
      <c r="B148" s="3" t="s">
        <v>11</v>
      </c>
      <c r="C148" s="3" t="s">
        <v>15</v>
      </c>
      <c r="D148" s="3" t="s">
        <v>402</v>
      </c>
      <c r="E148" s="3" t="s">
        <v>403</v>
      </c>
      <c r="F148" s="3" t="s">
        <v>16</v>
      </c>
      <c r="G148" s="3" t="s">
        <v>404</v>
      </c>
      <c r="H148" s="3" t="s">
        <v>449</v>
      </c>
      <c r="I148" s="19">
        <v>0</v>
      </c>
    </row>
    <row r="149" spans="1:9" x14ac:dyDescent="0.25">
      <c r="A149" s="3" t="s">
        <v>14</v>
      </c>
      <c r="B149" s="3" t="s">
        <v>11</v>
      </c>
      <c r="C149" s="3" t="s">
        <v>15</v>
      </c>
      <c r="D149" s="3" t="s">
        <v>405</v>
      </c>
      <c r="E149" s="3" t="s">
        <v>406</v>
      </c>
      <c r="F149" s="3" t="s">
        <v>16</v>
      </c>
      <c r="G149" s="3" t="s">
        <v>404</v>
      </c>
      <c r="H149" s="3" t="s">
        <v>449</v>
      </c>
      <c r="I149" s="19">
        <v>0</v>
      </c>
    </row>
    <row r="150" spans="1:9" x14ac:dyDescent="0.25">
      <c r="A150" s="3" t="s">
        <v>14</v>
      </c>
      <c r="B150" s="3" t="s">
        <v>11</v>
      </c>
      <c r="C150" s="3" t="s">
        <v>15</v>
      </c>
      <c r="D150" s="3" t="s">
        <v>407</v>
      </c>
      <c r="E150" s="3" t="s">
        <v>149</v>
      </c>
      <c r="F150" s="3" t="s">
        <v>16</v>
      </c>
      <c r="G150" s="3" t="s">
        <v>408</v>
      </c>
      <c r="H150" s="3" t="s">
        <v>449</v>
      </c>
      <c r="I150" s="19">
        <v>0</v>
      </c>
    </row>
    <row r="151" spans="1:9" x14ac:dyDescent="0.25">
      <c r="A151" s="3" t="s">
        <v>14</v>
      </c>
      <c r="B151" s="3" t="s">
        <v>11</v>
      </c>
      <c r="C151" s="3" t="s">
        <v>15</v>
      </c>
      <c r="D151" s="3" t="s">
        <v>409</v>
      </c>
      <c r="E151" s="3" t="s">
        <v>410</v>
      </c>
      <c r="F151" s="3" t="s">
        <v>16</v>
      </c>
      <c r="G151" s="3" t="s">
        <v>411</v>
      </c>
      <c r="H151" s="3" t="s">
        <v>449</v>
      </c>
      <c r="I151" s="19">
        <v>0</v>
      </c>
    </row>
    <row r="152" spans="1:9" x14ac:dyDescent="0.25">
      <c r="A152" s="3" t="s">
        <v>14</v>
      </c>
      <c r="B152" s="3" t="s">
        <v>11</v>
      </c>
      <c r="C152" s="3" t="s">
        <v>15</v>
      </c>
      <c r="D152" s="3" t="s">
        <v>412</v>
      </c>
      <c r="E152" s="3" t="s">
        <v>413</v>
      </c>
      <c r="F152" s="3" t="s">
        <v>16</v>
      </c>
      <c r="G152" s="3" t="s">
        <v>414</v>
      </c>
      <c r="H152" s="3" t="s">
        <v>449</v>
      </c>
      <c r="I152" s="19">
        <v>0</v>
      </c>
    </row>
    <row r="153" spans="1:9" x14ac:dyDescent="0.25">
      <c r="A153" s="3" t="s">
        <v>14</v>
      </c>
      <c r="B153" s="3" t="s">
        <v>11</v>
      </c>
      <c r="C153" s="3" t="s">
        <v>15</v>
      </c>
      <c r="D153" s="3" t="s">
        <v>415</v>
      </c>
      <c r="E153" s="3" t="s">
        <v>416</v>
      </c>
      <c r="F153" s="3" t="s">
        <v>16</v>
      </c>
      <c r="G153" s="3" t="s">
        <v>417</v>
      </c>
      <c r="H153" s="3" t="s">
        <v>449</v>
      </c>
      <c r="I153" s="19">
        <v>0</v>
      </c>
    </row>
    <row r="154" spans="1:9" x14ac:dyDescent="0.25">
      <c r="A154" s="3" t="s">
        <v>14</v>
      </c>
      <c r="B154" s="3" t="s">
        <v>11</v>
      </c>
      <c r="C154" s="3" t="s">
        <v>15</v>
      </c>
      <c r="D154" s="3" t="s">
        <v>315</v>
      </c>
      <c r="E154" s="3" t="s">
        <v>316</v>
      </c>
      <c r="F154" s="3" t="s">
        <v>16</v>
      </c>
      <c r="G154" s="3" t="s">
        <v>317</v>
      </c>
      <c r="H154" s="3" t="s">
        <v>449</v>
      </c>
      <c r="I154" s="19">
        <v>0</v>
      </c>
    </row>
    <row r="155" spans="1:9" x14ac:dyDescent="0.25">
      <c r="A155" s="3" t="s">
        <v>14</v>
      </c>
      <c r="B155" s="3" t="s">
        <v>11</v>
      </c>
      <c r="C155" s="3" t="s">
        <v>15</v>
      </c>
      <c r="D155" s="3" t="s">
        <v>418</v>
      </c>
      <c r="E155" s="3" t="s">
        <v>419</v>
      </c>
      <c r="F155" s="3" t="s">
        <v>16</v>
      </c>
      <c r="G155" s="3" t="s">
        <v>420</v>
      </c>
      <c r="H155" s="3" t="s">
        <v>449</v>
      </c>
      <c r="I155" s="19">
        <v>0</v>
      </c>
    </row>
    <row r="156" spans="1:9" x14ac:dyDescent="0.25">
      <c r="A156" s="3" t="s">
        <v>14</v>
      </c>
      <c r="B156" s="3" t="s">
        <v>11</v>
      </c>
      <c r="C156" s="3" t="s">
        <v>15</v>
      </c>
      <c r="D156" s="3" t="s">
        <v>421</v>
      </c>
      <c r="E156" s="3" t="s">
        <v>422</v>
      </c>
      <c r="F156" s="3" t="s">
        <v>16</v>
      </c>
      <c r="G156" s="3" t="s">
        <v>423</v>
      </c>
      <c r="H156" s="3" t="s">
        <v>449</v>
      </c>
      <c r="I156" s="19">
        <v>0</v>
      </c>
    </row>
    <row r="157" spans="1:9" x14ac:dyDescent="0.25">
      <c r="A157" s="3" t="s">
        <v>14</v>
      </c>
      <c r="B157" s="3" t="s">
        <v>11</v>
      </c>
      <c r="C157" s="3" t="s">
        <v>15</v>
      </c>
      <c r="D157" s="3" t="s">
        <v>424</v>
      </c>
      <c r="E157" s="3" t="s">
        <v>136</v>
      </c>
      <c r="F157" s="3" t="s">
        <v>16</v>
      </c>
      <c r="G157" s="3" t="s">
        <v>425</v>
      </c>
      <c r="H157" s="3" t="s">
        <v>449</v>
      </c>
      <c r="I157" s="19">
        <v>0</v>
      </c>
    </row>
    <row r="158" spans="1:9" x14ac:dyDescent="0.25">
      <c r="A158" s="3" t="s">
        <v>14</v>
      </c>
      <c r="B158" s="3" t="s">
        <v>11</v>
      </c>
      <c r="C158" s="3" t="s">
        <v>15</v>
      </c>
      <c r="D158" s="3" t="s">
        <v>426</v>
      </c>
      <c r="E158" s="3" t="s">
        <v>427</v>
      </c>
      <c r="F158" s="3" t="s">
        <v>16</v>
      </c>
      <c r="G158" s="3" t="s">
        <v>428</v>
      </c>
      <c r="H158" s="3" t="s">
        <v>449</v>
      </c>
      <c r="I158" s="19">
        <v>0</v>
      </c>
    </row>
    <row r="159" spans="1:9" x14ac:dyDescent="0.25">
      <c r="A159" s="3" t="s">
        <v>14</v>
      </c>
      <c r="B159" s="3" t="s">
        <v>11</v>
      </c>
      <c r="C159" s="3" t="s">
        <v>15</v>
      </c>
      <c r="D159" s="3" t="s">
        <v>429</v>
      </c>
      <c r="E159" s="3" t="s">
        <v>430</v>
      </c>
      <c r="F159" s="3" t="s">
        <v>16</v>
      </c>
      <c r="G159" s="3" t="s">
        <v>431</v>
      </c>
      <c r="H159" s="3" t="s">
        <v>449</v>
      </c>
      <c r="I159" s="19">
        <v>0</v>
      </c>
    </row>
    <row r="160" spans="1:9" x14ac:dyDescent="0.25">
      <c r="A160" s="3" t="s">
        <v>37</v>
      </c>
      <c r="B160" s="3" t="s">
        <v>11</v>
      </c>
      <c r="C160" s="3" t="s">
        <v>432</v>
      </c>
      <c r="D160" s="3" t="s">
        <v>358</v>
      </c>
      <c r="E160" s="3" t="s">
        <v>359</v>
      </c>
      <c r="F160" s="3" t="s">
        <v>433</v>
      </c>
      <c r="G160" s="3" t="s">
        <v>360</v>
      </c>
      <c r="H160" s="3" t="s">
        <v>449</v>
      </c>
      <c r="I160" s="19">
        <v>0</v>
      </c>
    </row>
    <row r="161" spans="1:9" x14ac:dyDescent="0.25">
      <c r="A161" s="3" t="s">
        <v>37</v>
      </c>
      <c r="B161" s="3" t="s">
        <v>11</v>
      </c>
      <c r="C161" s="3" t="s">
        <v>432</v>
      </c>
      <c r="D161" s="3" t="s">
        <v>434</v>
      </c>
      <c r="E161" s="3" t="s">
        <v>435</v>
      </c>
      <c r="F161" s="3" t="s">
        <v>436</v>
      </c>
      <c r="G161" s="3" t="s">
        <v>437</v>
      </c>
      <c r="H161" s="3" t="s">
        <v>449</v>
      </c>
      <c r="I161" s="19">
        <v>0</v>
      </c>
    </row>
    <row r="162" spans="1:9" x14ac:dyDescent="0.25">
      <c r="A162" s="3" t="s">
        <v>38</v>
      </c>
      <c r="B162" s="3" t="s">
        <v>11</v>
      </c>
      <c r="C162" s="3" t="s">
        <v>438</v>
      </c>
      <c r="D162" s="3" t="s">
        <v>358</v>
      </c>
      <c r="E162" s="3" t="s">
        <v>359</v>
      </c>
      <c r="F162" s="3" t="s">
        <v>439</v>
      </c>
      <c r="G162" s="3" t="s">
        <v>360</v>
      </c>
      <c r="H162" s="3" t="s">
        <v>449</v>
      </c>
      <c r="I162" s="19">
        <v>0</v>
      </c>
    </row>
    <row r="163" spans="1:9" x14ac:dyDescent="0.25">
      <c r="A163" s="3" t="s">
        <v>38</v>
      </c>
      <c r="B163" s="3" t="s">
        <v>11</v>
      </c>
      <c r="C163" s="3" t="s">
        <v>438</v>
      </c>
      <c r="D163" s="3" t="s">
        <v>440</v>
      </c>
      <c r="E163" s="3" t="s">
        <v>441</v>
      </c>
      <c r="F163" s="3" t="s">
        <v>442</v>
      </c>
      <c r="G163" s="3" t="s">
        <v>443</v>
      </c>
      <c r="H163" s="3" t="s">
        <v>449</v>
      </c>
      <c r="I163" s="19">
        <v>0</v>
      </c>
    </row>
    <row r="164" spans="1:9" x14ac:dyDescent="0.25">
      <c r="A164" s="3" t="s">
        <v>39</v>
      </c>
      <c r="B164" s="3" t="s">
        <v>11</v>
      </c>
      <c r="C164" s="3" t="s">
        <v>444</v>
      </c>
      <c r="D164" s="3" t="s">
        <v>434</v>
      </c>
      <c r="E164" s="3" t="s">
        <v>435</v>
      </c>
      <c r="F164" s="3" t="s">
        <v>436</v>
      </c>
      <c r="G164" s="3" t="s">
        <v>437</v>
      </c>
      <c r="H164" s="3" t="s">
        <v>449</v>
      </c>
      <c r="I164" s="19">
        <v>0</v>
      </c>
    </row>
    <row r="165" spans="1:9" x14ac:dyDescent="0.25">
      <c r="A165" s="3" t="s">
        <v>18</v>
      </c>
      <c r="B165" s="3" t="s">
        <v>19</v>
      </c>
      <c r="C165" s="3" t="s">
        <v>20</v>
      </c>
      <c r="D165" s="3" t="s">
        <v>400</v>
      </c>
      <c r="E165" s="3" t="s">
        <v>75</v>
      </c>
      <c r="F165" s="3" t="s">
        <v>445</v>
      </c>
      <c r="G165" s="3" t="s">
        <v>401</v>
      </c>
      <c r="H165" s="3" t="s">
        <v>449</v>
      </c>
      <c r="I165" s="19">
        <v>0</v>
      </c>
    </row>
    <row r="166" spans="1:9" x14ac:dyDescent="0.25">
      <c r="A166" s="3" t="s">
        <v>18</v>
      </c>
      <c r="B166" s="3" t="s">
        <v>19</v>
      </c>
      <c r="C166" s="3" t="s">
        <v>20</v>
      </c>
      <c r="D166" s="3" t="s">
        <v>407</v>
      </c>
      <c r="E166" s="3" t="s">
        <v>149</v>
      </c>
      <c r="F166" s="3" t="s">
        <v>446</v>
      </c>
      <c r="G166" s="3" t="s">
        <v>408</v>
      </c>
      <c r="H166" s="3" t="s">
        <v>449</v>
      </c>
      <c r="I166" s="19">
        <v>0</v>
      </c>
    </row>
    <row r="167" spans="1:9" x14ac:dyDescent="0.25">
      <c r="A167" s="3" t="s">
        <v>18</v>
      </c>
      <c r="B167" s="3" t="s">
        <v>19</v>
      </c>
      <c r="C167" s="3" t="s">
        <v>20</v>
      </c>
      <c r="D167" s="3" t="s">
        <v>358</v>
      </c>
      <c r="E167" s="3" t="s">
        <v>359</v>
      </c>
      <c r="F167" s="3" t="s">
        <v>447</v>
      </c>
      <c r="G167" s="3" t="s">
        <v>360</v>
      </c>
      <c r="H167" s="3" t="s">
        <v>449</v>
      </c>
      <c r="I167" s="19">
        <v>0</v>
      </c>
    </row>
    <row r="168" spans="1:9" x14ac:dyDescent="0.25">
      <c r="A168" s="3" t="s">
        <v>18</v>
      </c>
      <c r="B168" s="3" t="s">
        <v>19</v>
      </c>
      <c r="C168" s="3" t="s">
        <v>20</v>
      </c>
      <c r="D168" s="3" t="s">
        <v>434</v>
      </c>
      <c r="E168" s="3" t="s">
        <v>435</v>
      </c>
      <c r="F168" s="3" t="s">
        <v>448</v>
      </c>
      <c r="G168" s="3" t="s">
        <v>437</v>
      </c>
      <c r="H168" s="3" t="s">
        <v>449</v>
      </c>
      <c r="I168" s="19">
        <v>0</v>
      </c>
    </row>
  </sheetData>
  <autoFilter ref="A14:I168" xr:uid="{00000000-0001-0000-0000-000000000000}"/>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566B8-B4B4-48B0-99BE-35E106A08BC2}">
  <dimension ref="A1:R13"/>
  <sheetViews>
    <sheetView workbookViewId="0">
      <selection activeCell="B9" sqref="B9"/>
    </sheetView>
  </sheetViews>
  <sheetFormatPr defaultRowHeight="15" x14ac:dyDescent="0.25"/>
  <cols>
    <col min="1" max="1" width="57.85546875" style="5" customWidth="1"/>
    <col min="2" max="2" width="12" style="5" customWidth="1"/>
    <col min="3" max="3" width="10.42578125" customWidth="1"/>
  </cols>
  <sheetData>
    <row r="1" spans="1:18" ht="36" x14ac:dyDescent="0.25">
      <c r="C1" s="17" t="s">
        <v>7</v>
      </c>
      <c r="D1" s="17" t="s">
        <v>8</v>
      </c>
      <c r="E1" s="17" t="s">
        <v>33</v>
      </c>
      <c r="F1" s="17" t="s">
        <v>34</v>
      </c>
      <c r="G1" s="17" t="s">
        <v>35</v>
      </c>
      <c r="H1" s="17" t="s">
        <v>36</v>
      </c>
      <c r="I1" s="17" t="s">
        <v>9</v>
      </c>
      <c r="J1" s="17" t="s">
        <v>10</v>
      </c>
      <c r="K1" s="17" t="s">
        <v>14</v>
      </c>
      <c r="L1" s="17" t="s">
        <v>18</v>
      </c>
      <c r="M1" s="17" t="s">
        <v>37</v>
      </c>
      <c r="N1" s="17" t="s">
        <v>38</v>
      </c>
      <c r="O1" s="17" t="s">
        <v>39</v>
      </c>
      <c r="P1" s="17" t="s">
        <v>40</v>
      </c>
      <c r="Q1" s="17" t="s">
        <v>17</v>
      </c>
      <c r="R1" s="17" t="s">
        <v>6</v>
      </c>
    </row>
    <row r="2" spans="1:18" ht="112.5" x14ac:dyDescent="0.25">
      <c r="C2" s="18" t="s">
        <v>52</v>
      </c>
      <c r="D2" s="18" t="s">
        <v>52</v>
      </c>
      <c r="E2" s="18" t="s">
        <v>53</v>
      </c>
      <c r="F2" s="18" t="s">
        <v>54</v>
      </c>
      <c r="G2" s="18" t="s">
        <v>52</v>
      </c>
      <c r="H2" s="18" t="s">
        <v>52</v>
      </c>
      <c r="I2" s="18" t="s">
        <v>52</v>
      </c>
      <c r="J2" s="18" t="s">
        <v>52</v>
      </c>
      <c r="K2" s="18" t="s">
        <v>52</v>
      </c>
      <c r="L2" s="18" t="s">
        <v>52</v>
      </c>
      <c r="M2" s="18" t="s">
        <v>52</v>
      </c>
      <c r="N2" s="18" t="s">
        <v>52</v>
      </c>
      <c r="O2" s="18" t="s">
        <v>52</v>
      </c>
      <c r="P2" s="18" t="s">
        <v>52</v>
      </c>
      <c r="Q2" s="17"/>
      <c r="R2" s="17"/>
    </row>
    <row r="3" spans="1:18" x14ac:dyDescent="0.25">
      <c r="A3" s="4" t="s">
        <v>41</v>
      </c>
      <c r="B3" s="4">
        <f>SUM(C3:Q3)</f>
        <v>9832</v>
      </c>
      <c r="C3" s="3">
        <v>717</v>
      </c>
      <c r="D3" s="3">
        <v>719</v>
      </c>
      <c r="E3" s="3">
        <v>0</v>
      </c>
      <c r="F3" s="3">
        <v>719</v>
      </c>
      <c r="G3" s="3">
        <v>719</v>
      </c>
      <c r="H3" s="3">
        <v>719</v>
      </c>
      <c r="I3" s="3">
        <v>717</v>
      </c>
      <c r="J3" s="3">
        <v>719</v>
      </c>
      <c r="K3" s="3">
        <v>719</v>
      </c>
      <c r="L3" s="3">
        <v>719</v>
      </c>
      <c r="M3" s="3">
        <v>719</v>
      </c>
      <c r="N3" s="3">
        <v>719</v>
      </c>
      <c r="O3" s="3">
        <v>719</v>
      </c>
      <c r="P3" s="3">
        <v>719</v>
      </c>
      <c r="Q3" s="3">
        <v>489</v>
      </c>
      <c r="R3" s="3">
        <v>459</v>
      </c>
    </row>
    <row r="4" spans="1:18" x14ac:dyDescent="0.25">
      <c r="A4" s="4" t="s">
        <v>42</v>
      </c>
      <c r="B4" s="4">
        <f>SUM(C4:Q4)</f>
        <v>0</v>
      </c>
      <c r="C4" s="3">
        <v>0</v>
      </c>
      <c r="D4" s="3">
        <v>0</v>
      </c>
      <c r="E4" s="3">
        <v>0</v>
      </c>
      <c r="F4" s="3">
        <v>0</v>
      </c>
      <c r="G4" s="3">
        <v>0</v>
      </c>
      <c r="H4" s="3">
        <v>0</v>
      </c>
      <c r="I4" s="3">
        <v>0</v>
      </c>
      <c r="J4" s="3">
        <v>0</v>
      </c>
      <c r="K4" s="3">
        <v>0</v>
      </c>
      <c r="L4" s="3">
        <v>0</v>
      </c>
      <c r="M4" s="3">
        <v>0</v>
      </c>
      <c r="N4" s="3">
        <v>0</v>
      </c>
      <c r="O4" s="3">
        <v>0</v>
      </c>
      <c r="P4" s="3">
        <v>0</v>
      </c>
      <c r="Q4" s="3">
        <v>0</v>
      </c>
      <c r="R4" s="3">
        <v>0</v>
      </c>
    </row>
    <row r="5" spans="1:18" x14ac:dyDescent="0.25">
      <c r="A5" s="4" t="s">
        <v>43</v>
      </c>
      <c r="B5" s="7">
        <f>+B4/B3</f>
        <v>0</v>
      </c>
    </row>
    <row r="6" spans="1:18" x14ac:dyDescent="0.25">
      <c r="A6" s="4" t="s">
        <v>44</v>
      </c>
      <c r="B6" s="4" t="s">
        <v>32</v>
      </c>
    </row>
    <row r="7" spans="1:18" ht="30" x14ac:dyDescent="0.25">
      <c r="A7" s="6" t="s">
        <v>45</v>
      </c>
      <c r="B7" s="4" t="s">
        <v>46</v>
      </c>
    </row>
    <row r="8" spans="1:18" ht="45" x14ac:dyDescent="0.25">
      <c r="A8" s="23" t="s">
        <v>451</v>
      </c>
      <c r="B8" s="23" t="s">
        <v>452</v>
      </c>
    </row>
    <row r="9" spans="1:18" x14ac:dyDescent="0.25">
      <c r="A9" s="6" t="s">
        <v>457</v>
      </c>
      <c r="B9" s="26">
        <v>98071291</v>
      </c>
    </row>
    <row r="10" spans="1:18" x14ac:dyDescent="0.25">
      <c r="A10" s="6" t="s">
        <v>453</v>
      </c>
      <c r="B10" s="4">
        <v>52</v>
      </c>
    </row>
    <row r="11" spans="1:18" x14ac:dyDescent="0.25">
      <c r="A11" s="6" t="s">
        <v>454</v>
      </c>
      <c r="B11" s="23" t="s">
        <v>458</v>
      </c>
    </row>
    <row r="12" spans="1:18" x14ac:dyDescent="0.25">
      <c r="A12" s="6" t="s">
        <v>455</v>
      </c>
      <c r="B12" s="7">
        <v>4.0000000000000002E-4</v>
      </c>
    </row>
    <row r="13" spans="1:18" x14ac:dyDescent="0.25">
      <c r="A13" s="6" t="s">
        <v>456</v>
      </c>
      <c r="B13" s="24">
        <f>+(((B9/100)*0.3)/100)*0.04</f>
        <v>117.68554920000001</v>
      </c>
    </row>
  </sheetData>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Cons23 GAIA-Istruttoria finale</vt:lpstr>
      <vt:lpstr>Calcolopenalità</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Ilaria Ferrari</dc:creator>
  <cp:lastModifiedBy>Ilaria Ferrari</cp:lastModifiedBy>
  <dcterms:created xsi:type="dcterms:W3CDTF">2023-10-11T08:00:29Z</dcterms:created>
  <dcterms:modified xsi:type="dcterms:W3CDTF">2024-11-13T15:39:28Z</dcterms:modified>
</cp:coreProperties>
</file>