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fisrvvserv008\cond\00PianificazioneEControllo\01Condiviso\CONTROLLO e FINANZIAMENTI\CT2\Obblighi 2024\Z_PENALI\Controllo_a_progetto_al_31-12-23\2025_10_AC_Proposta_a_DG\"/>
    </mc:Choice>
  </mc:AlternateContent>
  <xr:revisionPtr revIDLastSave="0" documentId="13_ncr:1_{CE4C56EA-A709-4459-AAA0-E8C334CCB4CA}" xr6:coauthVersionLast="47" xr6:coauthVersionMax="47" xr10:uidLastSave="{00000000-0000-0000-0000-000000000000}"/>
  <bookViews>
    <workbookView xWindow="705" yWindow="1710" windowWidth="15915" windowHeight="13275" activeTab="1" xr2:uid="{00000000-000D-0000-FFFF-FFFF00000000}"/>
  </bookViews>
  <sheets>
    <sheet name="PDI con controllo a progetto" sheetId="1" r:id="rId1"/>
    <sheet name="PENALE_TOT" sheetId="2" r:id="rId2"/>
  </sheets>
  <definedNames>
    <definedName name="_xlnm._FilterDatabase" localSheetId="0" hidden="1">'PDI con controllo a progetto'!$A$2:$R$95</definedName>
    <definedName name="_xlnm.Print_Area" localSheetId="0">'PDI con controllo a progetto'!$A$2:$P$95</definedName>
    <definedName name="_xlnm.Print_Titles" localSheetId="0">'PDI con controllo a progetto'!$2:$2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2" l="1"/>
  <c r="D12" i="2" l="1"/>
  <c r="O12" i="1" l="1"/>
  <c r="O95" i="1"/>
  <c r="R95" i="1" s="1"/>
  <c r="O94" i="1"/>
  <c r="R94" i="1" s="1"/>
  <c r="O89" i="1"/>
  <c r="R89" i="1" s="1"/>
  <c r="O86" i="1"/>
  <c r="R86" i="1" s="1"/>
  <c r="O84" i="1"/>
  <c r="R84" i="1" s="1"/>
  <c r="O59" i="1"/>
  <c r="R59" i="1" s="1"/>
  <c r="O51" i="1"/>
  <c r="R51" i="1" s="1"/>
  <c r="O36" i="1" l="1"/>
  <c r="R36" i="1" s="1"/>
  <c r="O26" i="1"/>
  <c r="R26" i="1" s="1"/>
  <c r="O88" i="1"/>
  <c r="R88" i="1" s="1"/>
  <c r="D2" i="2" l="1"/>
  <c r="D6" i="2" s="1"/>
  <c r="D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tc={B22D2E69-739E-4975-88BA-B4A04C219ECD}</author>
    <author>tc={69F0CCA3-E284-42B3-AFF7-67260ED55AF5}</author>
  </authors>
  <commentList>
    <comment ref="G43" authorId="0" shapeId="0" xr:uid="{B22D2E69-739E-4975-88BA-B4A04C219ECD}">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Info riferita al sottointervento "Fognature via 2 Giugno" Osteria Bianca - da controllare a progetto.</t>
      </text>
    </comment>
    <comment ref="H43" authorId="1" shapeId="0" xr:uid="{69F0CCA3-E284-42B3-AFF7-67260ED55AF5}">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Info riferita al sottointervento "Fognature via 2 Giugno" Osteria Bianca - da controllare a progetto.
Agglomerato OSTERIA_BIANCA conforme al 31/12/2023.</t>
      </text>
    </comment>
  </commentList>
</comments>
</file>

<file path=xl/sharedStrings.xml><?xml version="1.0" encoding="utf-8"?>
<sst xmlns="http://schemas.openxmlformats.org/spreadsheetml/2006/main" count="732" uniqueCount="386">
  <si>
    <t>Cod_Mi</t>
  </si>
  <si>
    <t>Macro_Intervento</t>
  </si>
  <si>
    <t>Codait_Intervento</t>
  </si>
  <si>
    <t>Codint_Gestore</t>
  </si>
  <si>
    <t>Desc_Intervento</t>
  </si>
  <si>
    <t>Controllo_a_progetto</t>
  </si>
  <si>
    <t>MI_ACQ08</t>
  </si>
  <si>
    <t>Sostituzione contatori utenza</t>
  </si>
  <si>
    <t>MI_ACQ08_02_0201</t>
  </si>
  <si>
    <t>01-0002-15</t>
  </si>
  <si>
    <t>Telettura Smart-Meters Utenze</t>
  </si>
  <si>
    <t>MI_SII01</t>
  </si>
  <si>
    <t>Beni strumentali e di impresa</t>
  </si>
  <si>
    <t>MI_SII01_02_0012</t>
  </si>
  <si>
    <t>09-0001-15</t>
  </si>
  <si>
    <t>Hardware e software</t>
  </si>
  <si>
    <t>MI_SII01_02_0013</t>
  </si>
  <si>
    <t>09-0002-15</t>
  </si>
  <si>
    <t>Software gestionale</t>
  </si>
  <si>
    <t>MI_SII01_02_0014</t>
  </si>
  <si>
    <t>09-0003-15</t>
  </si>
  <si>
    <t>Implementazione Software Gestionale</t>
  </si>
  <si>
    <t>MI_ACQ06</t>
  </si>
  <si>
    <t>Distrettualizzazione / Ottimizzazione reti</t>
  </si>
  <si>
    <t>MI_ACQ06_02_0202</t>
  </si>
  <si>
    <t>12-0007-17</t>
  </si>
  <si>
    <t>Digitalizzazione, Monitoraggio e Controllo delle reti idriche</t>
  </si>
  <si>
    <t>MI_ACQ04</t>
  </si>
  <si>
    <t>Manutenzione straordinaria / Sostituzione condotte acquedotto</t>
  </si>
  <si>
    <t>MI_ACQ04_02_0203</t>
  </si>
  <si>
    <t>16-0004-03</t>
  </si>
  <si>
    <t>Manutenzione straordinaria, rifacimento e sostituzione di tratti di reti idrica</t>
  </si>
  <si>
    <t>MI_ACQ01</t>
  </si>
  <si>
    <t xml:space="preserve">Interventi strategici </t>
  </si>
  <si>
    <t>MI_ACQ01_02_0043</t>
  </si>
  <si>
    <t>19-0001-05</t>
  </si>
  <si>
    <t>Campo pozzi, centrale ed adduttrici di Ponte alla Navetta - Sist. Cerbaie</t>
  </si>
  <si>
    <t>MI_ACQ01_02_0045</t>
  </si>
  <si>
    <t>19-0003-05</t>
  </si>
  <si>
    <t>Centrale, pozzi e adduttrici Luciani - Sistema Pollino Montecarlo</t>
  </si>
  <si>
    <t>MI_ACQ03</t>
  </si>
  <si>
    <t>Potenziamenti / Nuovi schemi acquedottistici</t>
  </si>
  <si>
    <t>MI_ACQ03_02_0046</t>
  </si>
  <si>
    <t>19-0004-05</t>
  </si>
  <si>
    <t>Implementazione risorsa Valdelsa - Diga Cepparello</t>
  </si>
  <si>
    <t>MI_ACQ03_02_0199</t>
  </si>
  <si>
    <t>19-0014-05</t>
  </si>
  <si>
    <t>Implementazione risorsa Valdelsa - Impianto Elsa</t>
  </si>
  <si>
    <t>MI_ACQ01_02_0047</t>
  </si>
  <si>
    <t>19-0005-05</t>
  </si>
  <si>
    <t>Ristrutturazione impianto “Casa del Lupo” e realizzazione collettori Centrale Pollino e Centrale Paganico</t>
  </si>
  <si>
    <t>MI_ACQ01_02_0048</t>
  </si>
  <si>
    <t>19-0006-05</t>
  </si>
  <si>
    <t>Impianto di trattamento Centrale C1 - Bientina</t>
  </si>
  <si>
    <t>MI_ACQ01_02_0052</t>
  </si>
  <si>
    <t>19-0010-05</t>
  </si>
  <si>
    <t>Serchio Casa del Lupo</t>
  </si>
  <si>
    <t>MI_ACQ01_02_K000</t>
  </si>
  <si>
    <t>19-0010a-05</t>
  </si>
  <si>
    <t>K - Serchio-Arno</t>
  </si>
  <si>
    <t>MI_ACQ03_02_0189</t>
  </si>
  <si>
    <t>19-0013-05</t>
  </si>
  <si>
    <t>Collegamento Pontedera - Fucecchio</t>
  </si>
  <si>
    <t>MI_ACQ03_02_0195</t>
  </si>
  <si>
    <t>19-0013a-05</t>
  </si>
  <si>
    <t>Collegamento Empoli-Cerbaie-Alta Valdera</t>
  </si>
  <si>
    <t>MI_ACQ03_02_0204</t>
  </si>
  <si>
    <t>19-0013b-05</t>
  </si>
  <si>
    <t>Z - Completamento collettori per collegamento Empoli-Cerbaie-Alta Valdera</t>
  </si>
  <si>
    <t>MI_ACQ01_02_0053</t>
  </si>
  <si>
    <t>19-0011-05</t>
  </si>
  <si>
    <t>Montagnola Senese</t>
  </si>
  <si>
    <t>MI_ACQ01_02_D000</t>
  </si>
  <si>
    <t>19-0011a-05</t>
  </si>
  <si>
    <t>D - Montagnola Senese (completamento)</t>
  </si>
  <si>
    <t>MI_FOG-DEP05</t>
  </si>
  <si>
    <t>Manutenzione straordinaria / Sostituzione condotte fognatura</t>
  </si>
  <si>
    <t>MI_FOG-DEP04</t>
  </si>
  <si>
    <t>Estensione fognatura/depurazione (nuclei non serviti o parzialmente serviti)</t>
  </si>
  <si>
    <t>MI_FOG-DEP04_02_0064</t>
  </si>
  <si>
    <t>21b-0001-08</t>
  </si>
  <si>
    <t>Interventi di ampliamento della rete fognaria del Comune di Montecarlo</t>
  </si>
  <si>
    <t>MI_FOG-DEP03</t>
  </si>
  <si>
    <t>Obblighi di estensione depurazione piccoli agglomerati minori 2000 AE</t>
  </si>
  <si>
    <t>MI_FOG-DEP05_02_0069</t>
  </si>
  <si>
    <t>21b-0007-08</t>
  </si>
  <si>
    <t>Risanamento fognature vari comuni</t>
  </si>
  <si>
    <t>MI_FOG-DEP02</t>
  </si>
  <si>
    <t>Obblighi di estensione depurazione agglomerati maggiori 2000 AE</t>
  </si>
  <si>
    <t>MI_FOG-DEP02_02_0070</t>
  </si>
  <si>
    <t>21b-0008-08</t>
  </si>
  <si>
    <t>Collegamento condotta esistente al collettore intercomunale di S. Margherita</t>
  </si>
  <si>
    <t>MI_FOG-DEP02_02_0071</t>
  </si>
  <si>
    <t>21b-0009-08</t>
  </si>
  <si>
    <t>Allacciamento fognatura Montecalvoli</t>
  </si>
  <si>
    <t>MI_FOG-DEP01</t>
  </si>
  <si>
    <t>Interventi e AdP strategici fognatura/depurazione</t>
  </si>
  <si>
    <t>MI_FOG-DEP01_02_0072</t>
  </si>
  <si>
    <t>21b-0010-08</t>
  </si>
  <si>
    <t>Potenziamento, estensione ed eliminazione acque parassite del della rete fognaria nei comuni di Capannori e Porcari</t>
  </si>
  <si>
    <t>MI_FOG-DEP02_02_0077</t>
  </si>
  <si>
    <t>22-0003-10a</t>
  </si>
  <si>
    <t>Completamento fognature Cascina</t>
  </si>
  <si>
    <t>MI_FOG-DEP02_02_0078</t>
  </si>
  <si>
    <t>22-0005-10a</t>
  </si>
  <si>
    <t xml:space="preserve">Estensione fognature Cerreto Guidi </t>
  </si>
  <si>
    <t>MI_FOG-DEP02_02_0079</t>
  </si>
  <si>
    <t>22-0007-10a</t>
  </si>
  <si>
    <t xml:space="preserve">Adeguamento del sistema di collettamento e depurazione di Montespertoli </t>
  </si>
  <si>
    <t>MI_FOG-DEP02_02_0080</t>
  </si>
  <si>
    <t>22-0008-10a</t>
  </si>
  <si>
    <t>Rete fognaria S. Piero La Vettola II lotto - Pisa</t>
  </si>
  <si>
    <t>MI_FOG-DEP02_02_0081</t>
  </si>
  <si>
    <t>22-0010-10a</t>
  </si>
  <si>
    <t>Estensione fognatura nera di Tirrenia - Pisa</t>
  </si>
  <si>
    <t>MI_FOG-DEP03_02_0082</t>
  </si>
  <si>
    <t>22-0012-10a</t>
  </si>
  <si>
    <t>Collettamento rete fognaria nera di San Gimignano</t>
  </si>
  <si>
    <t>MI_FOG-DEP02_02_0083</t>
  </si>
  <si>
    <t>22-0013-10a</t>
  </si>
  <si>
    <t>Rete fognaria via della Concia e via Trento</t>
  </si>
  <si>
    <t>MI_FOG-DEP02_02_0084</t>
  </si>
  <si>
    <t>22-0014-10a</t>
  </si>
  <si>
    <t>Realizzazione collettori fognari raccolta scarichi Empoli</t>
  </si>
  <si>
    <t>MI_FOG-DEP02_02_0085</t>
  </si>
  <si>
    <t>22-0015-10a</t>
  </si>
  <si>
    <t>Collettamento e recupero scarichi Montelupo</t>
  </si>
  <si>
    <t>MI_FOG-DEP02_02_0086</t>
  </si>
  <si>
    <t>22-0016-10a</t>
  </si>
  <si>
    <t>Recupero e adeguamento scarichi Pisa Centro</t>
  </si>
  <si>
    <t>MI_FOG-DEP04_02_0088</t>
  </si>
  <si>
    <t>22-0018-10a</t>
  </si>
  <si>
    <t>Estensione rete fognaria Massa Macinaia</t>
  </si>
  <si>
    <t>MI_FOG-DEP03_02_0089</t>
  </si>
  <si>
    <t>22-0019-10a</t>
  </si>
  <si>
    <t>Estensione Rete Fognaria Brusciana - Castelfiorentino</t>
  </si>
  <si>
    <t>MI_FOG-DEP07</t>
  </si>
  <si>
    <t>Manutenzione straordinaria / Sostituzione depuratori</t>
  </si>
  <si>
    <t>MI_FOG-DEP07_02_0115</t>
  </si>
  <si>
    <t>26-0007-12</t>
  </si>
  <si>
    <t>Adeguamenti impiantistici depuratore - Altopascio</t>
  </si>
  <si>
    <t>MI_FOG-DEP01_02_0118</t>
  </si>
  <si>
    <t>26-0010-12</t>
  </si>
  <si>
    <t>Realizzazione impianti di disidratazione fanghi</t>
  </si>
  <si>
    <t>MI_FOG-DEP07_02_0119</t>
  </si>
  <si>
    <t>26-0011-12</t>
  </si>
  <si>
    <t>Adeguamenti normativi impianti di depurazione</t>
  </si>
  <si>
    <t>MI_FOG-DEP03_02_0122</t>
  </si>
  <si>
    <t>27-0001-10b</t>
  </si>
  <si>
    <t>Copertura del servizio per agglomerati &lt; 2.000 A.E.</t>
  </si>
  <si>
    <t>MI_FOG-DEP02_02_0123</t>
  </si>
  <si>
    <t>27-0002-10a</t>
  </si>
  <si>
    <t>Eliminazione Scarichi diretti vari agglomerati</t>
  </si>
  <si>
    <t>MI_FOG-DEP02_02_0126</t>
  </si>
  <si>
    <t>27-0005-10a</t>
  </si>
  <si>
    <t>Eliminazione scarichi Cascine-La Croce</t>
  </si>
  <si>
    <t>MI_FOG-DEP02_02_0127</t>
  </si>
  <si>
    <t>27-0006-10a</t>
  </si>
  <si>
    <t>Recupero scarico via S. Piero - Bientina</t>
  </si>
  <si>
    <t>MI_FOG-DEP02_02_0128</t>
  </si>
  <si>
    <t>27-0007-10a</t>
  </si>
  <si>
    <t>Ripristino collettori e collegamento scarichi Ponticelli</t>
  </si>
  <si>
    <t>MI_FOG-DEP03_02_0129</t>
  </si>
  <si>
    <t>27-0008-10a</t>
  </si>
  <si>
    <t>Recupero scarichi Castelfiorentino</t>
  </si>
  <si>
    <t>MI_FOG-DEP03_02_0130</t>
  </si>
  <si>
    <t>27-0009-10b</t>
  </si>
  <si>
    <t>Recupero scarichi Le Boteghe - Fucecchio</t>
  </si>
  <si>
    <t>MI_FOG-DEP03_02_0131</t>
  </si>
  <si>
    <t>27-0010-10b</t>
  </si>
  <si>
    <t>Realizzazione del depuratore di Coltano</t>
  </si>
  <si>
    <t>MI_FOG-DEP03_02_0132</t>
  </si>
  <si>
    <t>27-0012-10b</t>
  </si>
  <si>
    <t>Recupero scarichi San Miniato</t>
  </si>
  <si>
    <t>MI_FOG-DEP02_02_0134</t>
  </si>
  <si>
    <t>27-0014-10a</t>
  </si>
  <si>
    <t>Recupero scarichi liberi Cascina</t>
  </si>
  <si>
    <t>MI_FOG-DEP02_02_0135</t>
  </si>
  <si>
    <t>27-0016-10a</t>
  </si>
  <si>
    <t>Recupero scarichi liberi Fornacette</t>
  </si>
  <si>
    <t>MI_FOG-DEP02_02_0136</t>
  </si>
  <si>
    <t>27-0017-10a</t>
  </si>
  <si>
    <t>Recupero scarichi liberi Limite</t>
  </si>
  <si>
    <t>MI_FOG-DEP02_02_0137</t>
  </si>
  <si>
    <t>27-0018-10a</t>
  </si>
  <si>
    <t>Recupero scarichi Perignano</t>
  </si>
  <si>
    <t>MI_FOG-DEP02_02_0138</t>
  </si>
  <si>
    <t>27-0019-10a</t>
  </si>
  <si>
    <t>Recupero scarichi e completamenti fognari Vicopisano</t>
  </si>
  <si>
    <t>MI_FOG-DEP02_02_0139</t>
  </si>
  <si>
    <t>27-0020-10a</t>
  </si>
  <si>
    <t>Recupero scarichi Vinci</t>
  </si>
  <si>
    <t>MI_FOG-DEP02_02_0140</t>
  </si>
  <si>
    <t>27-0021-10a</t>
  </si>
  <si>
    <t>Collegamento scarichi Stabbia</t>
  </si>
  <si>
    <t>MI_FOG-DEP02_02_0141</t>
  </si>
  <si>
    <t>27-0022-10a</t>
  </si>
  <si>
    <t>Recupero scarichi diretti zona aeroporto - Pisa</t>
  </si>
  <si>
    <t>MI_FOG-DEP02_02_0142</t>
  </si>
  <si>
    <t>27-0023-10a</t>
  </si>
  <si>
    <t>Recupero scarichi Zona S. Ermete, Ospedaletto, Putignano - Pisa</t>
  </si>
  <si>
    <t>MI_FOG-DEP02_02_0143</t>
  </si>
  <si>
    <t>28-0001-11</t>
  </si>
  <si>
    <t>Collegamento fognario La Fontina - Pisa Nord</t>
  </si>
  <si>
    <t>MI_FOG-DEP01_02_0144</t>
  </si>
  <si>
    <t>28-0002-11</t>
  </si>
  <si>
    <t>Potenziamento depuratore San Jacopo</t>
  </si>
  <si>
    <t>MI_FOG-DEP01_02_0145</t>
  </si>
  <si>
    <t>29-0001-11</t>
  </si>
  <si>
    <t>Collettore Uzzano - Pieve a Nievole</t>
  </si>
  <si>
    <t>MI_FOG-DEP01_02_0146</t>
  </si>
  <si>
    <t>29-0003-11</t>
  </si>
  <si>
    <t>Collettore Pieve a Nievole - Santa Croce</t>
  </si>
  <si>
    <t>MI_FOG-DEP01_02_0147</t>
  </si>
  <si>
    <t>29-0005-11</t>
  </si>
  <si>
    <t>VALDINIEVOLE EST collegamento/dismissione impianti minori</t>
  </si>
  <si>
    <t>MI_FOG-DEP01_02_0148</t>
  </si>
  <si>
    <t>29-0044-11</t>
  </si>
  <si>
    <t>Collettore Pescia - Torricchio</t>
  </si>
  <si>
    <t>MI_FOG-DEP01_02_0149</t>
  </si>
  <si>
    <t>29-0046-11</t>
  </si>
  <si>
    <t>Collettore Chiesina - Fattoria</t>
  </si>
  <si>
    <t>MI_FOG-DEP01_02_0150</t>
  </si>
  <si>
    <t>29-0048-11</t>
  </si>
  <si>
    <t>Collettore Fattoria - Pieve a Nievole</t>
  </si>
  <si>
    <t>MI_FOG-DEP01_02_0151</t>
  </si>
  <si>
    <t>29-0050-11</t>
  </si>
  <si>
    <t>Collettore scarico Pieve a Nievole</t>
  </si>
  <si>
    <t>MI_FOG-DEP01_02_0152</t>
  </si>
  <si>
    <t>29-0051-11</t>
  </si>
  <si>
    <t>Adeguamento Pieve a Nievole</t>
  </si>
  <si>
    <t>MI_FOG-DEP01_02_0153</t>
  </si>
  <si>
    <t>29-0052-11</t>
  </si>
  <si>
    <t>Adeguamenti impianti minori Valdinievole Ovest</t>
  </si>
  <si>
    <t>MI_FOG-DEP01_02_0156</t>
  </si>
  <si>
    <t>29-0015-11</t>
  </si>
  <si>
    <t>Schema centralizzazione Ponsacco</t>
  </si>
  <si>
    <t>MI_FOG-DEP01_02_0157</t>
  </si>
  <si>
    <t>29-0011-11</t>
  </si>
  <si>
    <t>Collettori fognari I^ fase (1° stralcio) - Collettore fognario Oltrera - San Miniato</t>
  </si>
  <si>
    <t>MI_FOG-DEP01_02_0158</t>
  </si>
  <si>
    <t>29-0012-11</t>
  </si>
  <si>
    <t>Collettori fognari I^ fase (2° stralcio) - Collegamento Oltrera - Depuratore Val d'era Acque</t>
  </si>
  <si>
    <t>MI_FOG-DEP01_02_0160</t>
  </si>
  <si>
    <t>29-0018-11</t>
  </si>
  <si>
    <t>Dismissione depuratore di Calcinaia</t>
  </si>
  <si>
    <t>MI_FOG-DEP07_02_0161</t>
  </si>
  <si>
    <t>29-0021-11</t>
  </si>
  <si>
    <t>Adeguamento depuratore Vicopisano</t>
  </si>
  <si>
    <t>MI_FOG-DEP02_02_0162</t>
  </si>
  <si>
    <t>29-0022-11</t>
  </si>
  <si>
    <t>Adeguamento depuratore Bientina e collegamento Cascine di Buti</t>
  </si>
  <si>
    <t>MI_FOG-DEP02_02_0163</t>
  </si>
  <si>
    <t>29-0023-11</t>
  </si>
  <si>
    <t>Adeguamento depuratore Cascine di Buti</t>
  </si>
  <si>
    <t>MI_FOG-DEP02_02_0164</t>
  </si>
  <si>
    <t>29-0024-11</t>
  </si>
  <si>
    <t>Fognature La Tura Cascine Buti</t>
  </si>
  <si>
    <t>MI_FOG-DEP04_02_0165</t>
  </si>
  <si>
    <t>29-0025-11</t>
  </si>
  <si>
    <t>Fognature La Barsiliana</t>
  </si>
  <si>
    <t>MI_FOG-DEP02_02_0166</t>
  </si>
  <si>
    <t>29-0026-11</t>
  </si>
  <si>
    <t>Fognature Centro Bientina</t>
  </si>
  <si>
    <t>MI_FOG-DEP01_02_0167</t>
  </si>
  <si>
    <t>29-0027-11</t>
  </si>
  <si>
    <t>Collegamento Santa Maria a Monte - Castelfranco</t>
  </si>
  <si>
    <t>MI_FOG-DEP01_02_0168</t>
  </si>
  <si>
    <t>29-0013-11</t>
  </si>
  <si>
    <t>Nuovo impianto centralizzato Peccioli</t>
  </si>
  <si>
    <t>MI_FOG-DEP01_02_0169</t>
  </si>
  <si>
    <t>29-0014-11</t>
  </si>
  <si>
    <t>Collettori fognari Peccioli</t>
  </si>
  <si>
    <t>MI_FOG-DEP01_02_0170</t>
  </si>
  <si>
    <t>29-0029-11</t>
  </si>
  <si>
    <t>Adeguamento depuratore Fauglia - Valtriano</t>
  </si>
  <si>
    <t>MI_FOG-DEP01_02_0171</t>
  </si>
  <si>
    <t>29-0031-11</t>
  </si>
  <si>
    <t>Adeguamento depuratore Casciana Terme</t>
  </si>
  <si>
    <t>MI_FOG-DEP01_02_0172</t>
  </si>
  <si>
    <t>29-0033-11</t>
  </si>
  <si>
    <t>Adeguamento depuratore Capannoli</t>
  </si>
  <si>
    <t>MI_FOG-DEP01_02_0173</t>
  </si>
  <si>
    <t>29-0035-11</t>
  </si>
  <si>
    <t>Adeguamento depuratore Crespina - Cenaia</t>
  </si>
  <si>
    <t>MI_FOG-DEP01_02_0174</t>
  </si>
  <si>
    <t>29-0037-11</t>
  </si>
  <si>
    <t>Adeguamento depuratore Casciana Alta</t>
  </si>
  <si>
    <t>MI_FOG-DEP01_02_0175</t>
  </si>
  <si>
    <t>29-0039-11</t>
  </si>
  <si>
    <t>Adeguamento depuratore Lari</t>
  </si>
  <si>
    <t>MI_FOG-DEP03_02_0176</t>
  </si>
  <si>
    <t>29-0041-11</t>
  </si>
  <si>
    <t>Collettamento scarichi San Pierino - San Miniato</t>
  </si>
  <si>
    <t>MI_FOG-DEP01_02_0177</t>
  </si>
  <si>
    <t>29-0043-11</t>
  </si>
  <si>
    <t>Collegamento Pagnana - Cuoio depur</t>
  </si>
  <si>
    <t>MI_FOG-DEP07_02_0178</t>
  </si>
  <si>
    <t>31-0001-12</t>
  </si>
  <si>
    <t>Sistemazione e adeguamento impianto Borro Santo - Montespertoli</t>
  </si>
  <si>
    <t>MI_FOG-DEP01_02_0179</t>
  </si>
  <si>
    <t>31-0002-12</t>
  </si>
  <si>
    <t>Adeguamento depuratore Schiavone - Montespertoli</t>
  </si>
  <si>
    <t>MI_FOG-DEP01_02_0181</t>
  </si>
  <si>
    <t>38-0002-11</t>
  </si>
  <si>
    <t>Ampliamento depuratore Cascina</t>
  </si>
  <si>
    <t>MI_FOG-DEP01_02_0182</t>
  </si>
  <si>
    <t>38-0003-11</t>
  </si>
  <si>
    <t>Ampliamento depuratore Oratoio</t>
  </si>
  <si>
    <t>SAL al 31/12/2023</t>
  </si>
  <si>
    <t>Costo totale</t>
  </si>
  <si>
    <t>Speso al 31/12/23</t>
  </si>
  <si>
    <t>Concluso al 31/12/2023 SI/NO (1/0)</t>
  </si>
  <si>
    <t>Prevista conclusione al 31/12/23 SI/NO (1/0)</t>
  </si>
  <si>
    <t>In esercizio</t>
  </si>
  <si>
    <t>In corso</t>
  </si>
  <si>
    <t>Concluso</t>
  </si>
  <si>
    <t>In progettazione</t>
  </si>
  <si>
    <t>Annullato</t>
  </si>
  <si>
    <t>Note gestore consuntivo 2023</t>
  </si>
  <si>
    <t>Note istruttoria consuntivo 2022</t>
  </si>
  <si>
    <t>Gestore: Gli interventi vengono monitorati e condotti secondo quanto previsto dagli Aggiornamenti dell’Accordo Attuativo "Cartari 2023"</t>
  </si>
  <si>
    <t>Gestore: Ad oggi si conferma la data del 31/12/2023 per l'ultimazione dei lavori funzionali e l'attivazione delle opere</t>
  </si>
  <si>
    <t>Nel precedente PdI compreso nel MI_ACQ03_02_0046</t>
  </si>
  <si>
    <t>Nel precedente PdI comprendeva il MI_FOG-DEP01_02_0200</t>
  </si>
  <si>
    <t>IT - Rif. prot. AIT 5316/2023</t>
  </si>
  <si>
    <t>Richieste AIT</t>
  </si>
  <si>
    <t>nessuna</t>
  </si>
  <si>
    <t>nessuna - terminato pre 2020 in PDI 2020-2023 per contributi</t>
  </si>
  <si>
    <t>nessuna - terminato pre 2020</t>
  </si>
  <si>
    <t>nessuna - Da relazione del PdI 2022-2023: "L’intervento MI_FOG-DEP02_02_0163, previsto nel precedente PdI per la risoluzione della non conformità alla Dir. 91/271/CE dell’agglomerato di Cascine-La Croce, ad oggi è superato e sostituito con l’intervento MI_FOG-DEP02_02_0162 e collegamento a IDL Bientina dell’Allegato A alla LR 5/2016" - Intervento sostitutivo MI_FOG-DEP02_02_0162 in esercizio al 31/12/23.</t>
  </si>
  <si>
    <r>
      <t>nessuna - Da relazione di accompagnamento al PdI 22-23: "</t>
    </r>
    <r>
      <rPr>
        <i/>
        <sz val="9"/>
        <rFont val="Calibri"/>
        <family val="2"/>
        <scheme val="minor"/>
      </rPr>
      <t>Vista la difficoltà e l’incertezza circa il regime autorizzativo proposto per il nuovo impianto, sono stati previsti gli investimenti per le attività di progettazione con riserva di riprogrammare le risorse necessarie all’esecuzione dei lavori negli anni successivi anche in vista di possibili contributi in ambito Next Generation EU</t>
    </r>
    <r>
      <rPr>
        <sz val="9"/>
        <rFont val="Calibri"/>
        <family val="2"/>
        <scheme val="minor"/>
      </rPr>
      <t>". Le attività di progettazione sono state portate avanti nel biennio 2022-23 (SAL al 31/12/23 = "in progettazione"). Nel PdI 2024-25 l'intervento è stato infine ANNULLATO perché a seguito della VIA non ci sono certezze per la realizzazione. L'attività si concentrerà su adeguamento delle linee fanghi esistenti. In sintesi, intervento progettato e poi annullato da PdI 2024-25 perché a seguito della VIA non c’è certezza di realizzazione.
Attività di progettazione portata avanti dal gestore al 31/12/23 come da PdI 2022-23 (assenza di ritardi).</t>
    </r>
  </si>
  <si>
    <t>nessuna - Durante il sopralluogo AIT del 19/12/2023 è stata verificata la fine delle attività legate al superamento della procedura d'infrazione come anche dimostrato dalla presa in carico del 30/06/2023; le ulteriori opere sono terminate il 19/05/2024 come da certificato di fine lavori.</t>
  </si>
  <si>
    <t>Si richiede l'invio di documentazione che comprovi la messa in esercizio delle opere entro il 31/12/2023</t>
  </si>
  <si>
    <t>Si richiede l'invio di documentazione che comprovi la messa in esercizio delle opere entro il 31/12/2023 relativamente al LOTTO 4</t>
  </si>
  <si>
    <t>Il controllo a progetto riguarda il sottointervento "Fognature via 2 Giugno" Osteria Bianca. Si richiede l'invio di documentazione che comprovi la messa in esercizio delle opere entro il 31/12/2023</t>
  </si>
  <si>
    <t>Si richiede l'invio di documentazione attestante la fine dell'intervento (CRE, collaudo, …) entro il 31/12/2023</t>
  </si>
  <si>
    <t>Si richiede l'invio di documentazione che comprovi la fine dell'intervento entro il 31/12/2023</t>
  </si>
  <si>
    <t>Si allega documentazione che attesta l'attivazione dell'impianto già in ottobre 2023. Si considera quindi che l'intervento sia completato in tempo utile e si propone la non applicazione delle penali</t>
  </si>
  <si>
    <t>Si allega documentazione attivazione interventi Vicopisano a tutto giugno 2023</t>
  </si>
  <si>
    <t>Si allega documentazione attivazione interventi Cascina e lettera attestante termine esecuzione a tutto dicembre 2023</t>
  </si>
  <si>
    <t>Si allega documentazione attivazione interventi a tutto maggio 2023</t>
  </si>
  <si>
    <t>Si allega documentazione attivazione interventi a tutto dicembre 2023</t>
  </si>
  <si>
    <t>Si allega documentazione fine interventi a tutto ottobre 2020</t>
  </si>
  <si>
    <t>Si allega documentazione attivazione interventi a tutto giugno 2023</t>
  </si>
  <si>
    <t>Si allega documentazione attivazione interventi Vicopisano a tutto settembre 2022</t>
  </si>
  <si>
    <t>Si allega documentazione finale interventi a tutto novembre 2021</t>
  </si>
  <si>
    <t>Riferimento al Lotto 3 - Bientina di cui si allega documentazione attivazione interventi a tutto dicembre 2023</t>
  </si>
  <si>
    <t>Si allega documentazione attivazione interventi a tutto marzo 2022</t>
  </si>
  <si>
    <t>Al 2023 sono già stati effettuati interventi di revamping volti al miglioramento delle prestazioni e della conduzione. In coerenza con quanto stabilito dall’ultimo Comitato di Sorveglianza dell’Accordo del Cuoio del 31/07/2024 nell'ultimo PdI 2024-2031 sono state indicate le previsioni di termine di ulteriori interventi manutentivi al 2024, si propone la non applicazione delle penali</t>
  </si>
  <si>
    <t>In coerenza con quanto stabilito dall’ultimo Comitato di Sorveglianza dell’Accordo del Cuoio del 31/07/2024 nell'ultimo PdI 2024-2031 sono state indicate le previsioni di termine degli interventi al 2025, si propone la non applicazione delle penali</t>
  </si>
  <si>
    <t>Come approvato nell'ultimo PdI 2024-2031 sono state indicate le previsioni di termine degli interventi rese note durante il Comitato di Sorveglianza dell’Accordo "Cartai" del 31/07/2024. Essendo queste al 2025, con code nel 2026, si propone la non applicazione delle penali</t>
  </si>
  <si>
    <t>PdI 2022-23</t>
  </si>
  <si>
    <t>Risposte/Controdeduzioni gestore prot. AIT5089/2025</t>
  </si>
  <si>
    <t>Proposta penali al DG AIT</t>
  </si>
  <si>
    <t>Osservazioni AIT post risposte gestore</t>
  </si>
  <si>
    <t>Proposta penale al DG
(€)</t>
  </si>
  <si>
    <t>Con riferimento alle controdeduzioni del gestore si propone la conferma della penale in quanto le valutazioni effettate dal Comitato di Sorveglianza sono in ogni caso state effettuate dopo la scadenza da PdI al 31/12/23.</t>
  </si>
  <si>
    <t>Proposta AIT al DG (€)</t>
  </si>
  <si>
    <t>Rispetto limite 2% del VRG da DT (SI/NO)</t>
  </si>
  <si>
    <t>SI</t>
  </si>
  <si>
    <t xml:space="preserve">Penale da ogglighi di comunicazione (2023) </t>
  </si>
  <si>
    <t>Penale ARERA RQTI (2023)</t>
  </si>
  <si>
    <t>Penale ARERA RQSII (2023)</t>
  </si>
  <si>
    <t>Penale da controllo a progetto (2023)</t>
  </si>
  <si>
    <t>Penale totale 2023</t>
  </si>
  <si>
    <t>Limite 2% VRG (2023)</t>
  </si>
  <si>
    <t>Limite quadriennio su penale da controllo a progetto</t>
  </si>
  <si>
    <t>PdI 2020-21 (€)</t>
  </si>
  <si>
    <t>PdI 2022-23 (€)</t>
  </si>
  <si>
    <t>Limite 5% importo medio annuo da PdI</t>
  </si>
  <si>
    <t>Rispetto limite 5% importo medio annuo da PdI (SI/NO)</t>
  </si>
  <si>
    <t xml:space="preserve">Calcolo penale pre-controdeduzioni del gestore (prot. AIT 4142/2025) (€) </t>
  </si>
  <si>
    <t>Intervento non sottoposto a controllo in quanto non prevista conclusione al 31/12/23</t>
  </si>
  <si>
    <t>Intervento annullato - Nessuna richiesta al gestore</t>
  </si>
  <si>
    <t>Prevista entro il 2023 la progettazione (conclusa) - Nessuna richiesta al gestore</t>
  </si>
  <si>
    <t>Intervento concluso - Nessuna richiesta al gestore</t>
  </si>
  <si>
    <t>Intervento concluso - Documentazione attestante trasmessa dal gestore</t>
  </si>
  <si>
    <t>Si prende atto dell'attivazione dell'impianto entro il 2023 vista anche la documentazione trasmessa dal gestore. Si propone di annullare la penale di conseguenza.</t>
  </si>
  <si>
    <t>Nessuna controdeduzione pervenuta dal gestore - Si conferma la penale</t>
  </si>
  <si>
    <t>Proposta penali da AIT al gestore 
prot. AIT 4142/2025</t>
  </si>
  <si>
    <t>PENALE comunicata al gestore
(€)</t>
  </si>
  <si>
    <t>Risposta/controdeduzione GESTORE</t>
  </si>
  <si>
    <t>Verifiche limiti di penalità ex art. 17 D.T.</t>
  </si>
  <si>
    <t>Limite su penale complessiva
2023</t>
  </si>
  <si>
    <t>Intervento terminato nel 2023 anche se opere messe in esercizio a giugno 2024 (vedi prese in carico inviate) per necessità di chiusura di altro intervento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</si>
</sst>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
    <numFmt numFmtId="165" formatCode="#,##0_ ;\-#,##0\ "/>
  </numFmts>
  <fonts count="12" x14ac:knownFonts="1">
    <font>
      <sz val="11"/>
      <color theme="1"/>
      <name val="Calibri"/>
      <family val="2"/>
      <scheme val="minor"/>
    </font>
    <font>
      <b/>
      <sz val="9"/>
      <color theme="1"/>
      <name val="Calibri"/>
      <family val="2"/>
      <scheme val="minor"/>
    </font>
    <font>
      <sz val="9"/>
      <color theme="1"/>
      <name val="Calibri"/>
      <family val="2"/>
      <scheme val="minor"/>
    </font>
    <font>
      <b/>
      <sz val="12"/>
      <color theme="1"/>
      <name val="Calibri"/>
      <family val="2"/>
      <scheme val="minor"/>
    </font>
    <font>
      <sz val="8"/>
      <name val="Calibri"/>
      <family val="2"/>
      <scheme val="minor"/>
    </font>
    <font>
      <sz val="9"/>
      <name val="Calibri"/>
      <family val="2"/>
      <scheme val="minor"/>
    </font>
    <font>
      <b/>
      <sz val="9"/>
      <name val="Calibri"/>
      <family val="2"/>
      <scheme val="minor"/>
    </font>
    <font>
      <i/>
      <sz val="9"/>
      <name val="Calibri"/>
      <family val="2"/>
      <scheme val="minor"/>
    </font>
    <font>
      <sz val="11"/>
      <color theme="1"/>
      <name val="Calibri"/>
      <family val="2"/>
      <scheme val="minor"/>
    </font>
    <font>
      <b/>
      <sz val="11"/>
      <color theme="1"/>
      <name val="Calibri"/>
      <family val="2"/>
      <scheme val="minor"/>
    </font>
    <font>
      <b/>
      <sz val="11"/>
      <name val="Calibri"/>
      <family val="2"/>
      <scheme val="minor"/>
    </font>
    <font>
      <b/>
      <sz val="9"/>
      <color theme="1"/>
      <name val="Arial Narrow"/>
      <family val="2"/>
    </font>
  </fonts>
  <fills count="10">
    <fill>
      <patternFill patternType="none"/>
    </fill>
    <fill>
      <patternFill patternType="gray125"/>
    </fill>
    <fill>
      <patternFill patternType="solid">
        <fgColor rgb="FF0099CC"/>
        <bgColor indexed="64"/>
      </patternFill>
    </fill>
    <fill>
      <patternFill patternType="solid">
        <fgColor rgb="FFFF000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00B05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3" fontId="8" fillId="0" borderId="0" applyFont="0" applyFill="0" applyBorder="0" applyAlignment="0" applyProtection="0"/>
  </cellStyleXfs>
  <cellXfs count="64">
    <xf numFmtId="0" fontId="0" fillId="0" borderId="0" xfId="0"/>
    <xf numFmtId="0" fontId="2" fillId="0" borderId="0" xfId="0" applyFont="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5" fillId="0" borderId="1" xfId="0" applyFont="1" applyBorder="1" applyAlignment="1">
      <alignment horizontal="center" vertical="center"/>
    </xf>
    <xf numFmtId="164" fontId="5" fillId="0" borderId="1" xfId="0" applyNumberFormat="1" applyFont="1" applyBorder="1" applyAlignment="1">
      <alignment horizontal="center" vertical="center"/>
    </xf>
    <xf numFmtId="0" fontId="5" fillId="0" borderId="0" xfId="0" applyFont="1" applyAlignment="1">
      <alignment vertical="center"/>
    </xf>
    <xf numFmtId="0" fontId="2" fillId="0" borderId="1" xfId="0" applyFont="1" applyBorder="1" applyAlignment="1">
      <alignment vertical="center"/>
    </xf>
    <xf numFmtId="0" fontId="1" fillId="2"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6" fillId="0" borderId="1" xfId="0" applyFont="1" applyBorder="1" applyAlignment="1">
      <alignment horizontal="center" vertical="center" wrapText="1"/>
    </xf>
    <xf numFmtId="0" fontId="2" fillId="0" borderId="0" xfId="0" applyFont="1" applyAlignment="1">
      <alignment vertical="center" wrapText="1"/>
    </xf>
    <xf numFmtId="0" fontId="6" fillId="0" borderId="1" xfId="0" applyFont="1" applyBorder="1" applyAlignment="1">
      <alignment horizontal="left" vertical="center" wrapText="1"/>
    </xf>
    <xf numFmtId="3" fontId="5" fillId="0" borderId="1" xfId="0" applyNumberFormat="1" applyFont="1" applyBorder="1" applyAlignment="1">
      <alignment horizontal="center" vertical="center"/>
    </xf>
    <xf numFmtId="3" fontId="5" fillId="0" borderId="0" xfId="0" applyNumberFormat="1" applyFont="1" applyAlignment="1">
      <alignment vertical="center"/>
    </xf>
    <xf numFmtId="3" fontId="3" fillId="3" borderId="1" xfId="0" applyNumberFormat="1" applyFont="1" applyFill="1" applyBorder="1" applyAlignment="1">
      <alignment horizontal="center" vertical="center"/>
    </xf>
    <xf numFmtId="43" fontId="6" fillId="0" borderId="1" xfId="1" applyFont="1" applyBorder="1" applyAlignment="1">
      <alignment horizontal="center" vertical="center" wrapText="1"/>
    </xf>
    <xf numFmtId="43" fontId="5" fillId="0" borderId="0" xfId="1" applyFont="1" applyAlignment="1">
      <alignment vertical="center"/>
    </xf>
    <xf numFmtId="0" fontId="5" fillId="0" borderId="1" xfId="0" applyFont="1" applyBorder="1" applyAlignment="1">
      <alignment horizontal="center" vertical="center" wrapText="1"/>
    </xf>
    <xf numFmtId="0" fontId="5" fillId="0" borderId="0" xfId="0" applyFont="1" applyAlignment="1">
      <alignment vertical="center" wrapText="1"/>
    </xf>
    <xf numFmtId="164" fontId="5" fillId="0" borderId="1" xfId="0" applyNumberFormat="1" applyFont="1" applyBorder="1" applyAlignment="1">
      <alignment horizontal="left" vertical="center"/>
    </xf>
    <xf numFmtId="165" fontId="5" fillId="0" borderId="1" xfId="1" applyNumberFormat="1" applyFont="1" applyBorder="1" applyAlignment="1">
      <alignment horizontal="center" vertical="center"/>
    </xf>
    <xf numFmtId="0" fontId="5" fillId="0" borderId="0" xfId="0" applyFont="1" applyAlignment="1">
      <alignment horizontal="left" vertical="center"/>
    </xf>
    <xf numFmtId="0" fontId="6" fillId="0" borderId="1" xfId="0" applyFont="1" applyBorder="1" applyAlignment="1">
      <alignment vertical="center" wrapText="1"/>
    </xf>
    <xf numFmtId="0" fontId="5" fillId="0" borderId="1" xfId="0" applyFont="1" applyBorder="1" applyAlignment="1">
      <alignment vertical="center" wrapText="1"/>
    </xf>
    <xf numFmtId="164" fontId="5" fillId="0" borderId="1" xfId="0" applyNumberFormat="1" applyFont="1" applyBorder="1" applyAlignment="1">
      <alignment vertical="center" wrapText="1"/>
    </xf>
    <xf numFmtId="0" fontId="2" fillId="0" borderId="0" xfId="0" applyFont="1" applyAlignment="1">
      <alignment horizontal="center" vertical="center" wrapText="1"/>
    </xf>
    <xf numFmtId="0" fontId="5" fillId="0" borderId="1" xfId="0" applyFont="1" applyBorder="1" applyAlignment="1">
      <alignment vertical="center"/>
    </xf>
    <xf numFmtId="164" fontId="5" fillId="0" borderId="1" xfId="0" applyNumberFormat="1" applyFont="1" applyBorder="1" applyAlignment="1">
      <alignment horizontal="left" vertical="center" wrapText="1"/>
    </xf>
    <xf numFmtId="3" fontId="6" fillId="0" borderId="1" xfId="0" applyNumberFormat="1" applyFont="1" applyBorder="1" applyAlignment="1">
      <alignment horizontal="center" vertical="center" wrapText="1"/>
    </xf>
    <xf numFmtId="0" fontId="10" fillId="7" borderId="7" xfId="0" applyFont="1" applyFill="1" applyBorder="1" applyAlignment="1">
      <alignment horizontal="center" vertical="center" wrapText="1"/>
    </xf>
    <xf numFmtId="0" fontId="11" fillId="3" borderId="9" xfId="0" applyFont="1" applyFill="1" applyBorder="1" applyAlignment="1">
      <alignment horizontal="center" vertical="center" wrapText="1"/>
    </xf>
    <xf numFmtId="3" fontId="3" fillId="8" borderId="1" xfId="0" applyNumberFormat="1" applyFont="1" applyFill="1" applyBorder="1" applyAlignment="1">
      <alignment horizontal="center" vertical="center"/>
    </xf>
    <xf numFmtId="0" fontId="2"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3" fontId="5" fillId="8" borderId="1" xfId="0" applyNumberFormat="1" applyFont="1" applyFill="1" applyBorder="1" applyAlignment="1">
      <alignment horizontal="center" vertical="center" wrapText="1"/>
    </xf>
    <xf numFmtId="0" fontId="0" fillId="0" borderId="12" xfId="0" applyBorder="1"/>
    <xf numFmtId="0" fontId="0" fillId="0" borderId="1" xfId="0" applyBorder="1"/>
    <xf numFmtId="3" fontId="0" fillId="0" borderId="15" xfId="0" applyNumberFormat="1" applyBorder="1" applyAlignment="1">
      <alignment horizontal="center"/>
    </xf>
    <xf numFmtId="0" fontId="0" fillId="0" borderId="17" xfId="0" applyBorder="1"/>
    <xf numFmtId="3" fontId="0" fillId="9" borderId="18" xfId="0" applyNumberFormat="1" applyFill="1" applyBorder="1" applyAlignment="1">
      <alignment horizontal="center"/>
    </xf>
    <xf numFmtId="3" fontId="0" fillId="0" borderId="13" xfId="0" applyNumberFormat="1" applyBorder="1" applyAlignment="1">
      <alignment horizontal="center"/>
    </xf>
    <xf numFmtId="0" fontId="2" fillId="0" borderId="1" xfId="0" applyFont="1" applyBorder="1" applyAlignment="1">
      <alignment vertical="center" wrapText="1"/>
    </xf>
    <xf numFmtId="3" fontId="0" fillId="8" borderId="15" xfId="0" applyNumberFormat="1" applyFill="1" applyBorder="1" applyAlignment="1">
      <alignment horizontal="center"/>
    </xf>
    <xf numFmtId="0" fontId="2" fillId="8" borderId="1"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5" borderId="3"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5" xfId="0" applyFont="1" applyFill="1" applyBorder="1" applyAlignment="1">
      <alignment horizontal="center" vertical="center"/>
    </xf>
    <xf numFmtId="0" fontId="10" fillId="6" borderId="6"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6" borderId="2" xfId="0" applyFont="1" applyFill="1" applyBorder="1" applyAlignment="1">
      <alignment horizontal="center" vertical="center"/>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9" fillId="0" borderId="3"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6" xfId="0" applyFont="1" applyBorder="1" applyAlignment="1">
      <alignment horizontal="center" vertical="center" wrapText="1"/>
    </xf>
    <xf numFmtId="4" fontId="0" fillId="8" borderId="13" xfId="0" applyNumberFormat="1" applyFill="1" applyBorder="1" applyAlignment="1">
      <alignment horizontal="center"/>
    </xf>
    <xf numFmtId="4" fontId="0" fillId="8" borderId="15" xfId="0" applyNumberFormat="1" applyFill="1" applyBorder="1" applyAlignment="1">
      <alignment horizontal="center"/>
    </xf>
  </cellXfs>
  <cellStyles count="2">
    <cellStyle name="Migliaia" xfId="1" builtinId="3"/>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Francesca Lucarini" id="{ED96488E-80E3-43B4-A75D-B18B2D036568}" userId="S-1-5-21-496515255-3685965-1653919658-1167" providerId="AD"/>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43" dT="2025-01-10T10:49:43.37" personId="{ED96488E-80E3-43B4-A75D-B18B2D036568}" id="{B22D2E69-739E-4975-88BA-B4A04C219ECD}">
    <text>Info riferita al sottointervento "Fognature via 2 Giugno" Osteria Bianca - da controllare a progetto.</text>
  </threadedComment>
  <threadedComment ref="H43" dT="2025-01-10T10:49:33.14" personId="{ED96488E-80E3-43B4-A75D-B18B2D036568}" id="{69F0CCA3-E284-42B3-AFF7-67260ED55AF5}">
    <text>Info riferita al sottointervento "Fognature via 2 Giugno" Osteria Bianca - da controllare a progetto.
Agglomerato OSTERIA_BIANCA conforme al 31/12/2023.</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R95"/>
  <sheetViews>
    <sheetView topLeftCell="L1" zoomScale="80" zoomScaleNormal="80" workbookViewId="0">
      <pane ySplit="2" topLeftCell="A26" activePane="bottomLeft" state="frozen"/>
      <selection activeCell="AX1" sqref="AX1"/>
      <selection pane="bottomLeft" activeCell="R2" sqref="R1:R1048576"/>
    </sheetView>
  </sheetViews>
  <sheetFormatPr defaultColWidth="11.42578125" defaultRowHeight="12" x14ac:dyDescent="0.25"/>
  <cols>
    <col min="1" max="1" width="4" style="11" customWidth="1"/>
    <col min="2" max="2" width="5.5703125" style="11" customWidth="1"/>
    <col min="3" max="3" width="24.5703125" style="1" customWidth="1"/>
    <col min="4" max="4" width="12.42578125" style="1" customWidth="1"/>
    <col min="5" max="5" width="18.5703125" style="10" customWidth="1"/>
    <col min="6" max="6" width="9.5703125" style="1" customWidth="1"/>
    <col min="7" max="7" width="12.28515625" style="6" customWidth="1"/>
    <col min="8" max="9" width="13.5703125" style="6" customWidth="1"/>
    <col min="10" max="10" width="15.42578125" style="19" customWidth="1"/>
    <col min="11" max="11" width="14.42578125" style="19" customWidth="1"/>
    <col min="12" max="12" width="15.7109375" style="24" customWidth="1"/>
    <col min="13" max="13" width="14.85546875" style="6" customWidth="1"/>
    <col min="14" max="14" width="18.85546875" style="21" customWidth="1"/>
    <col min="15" max="15" width="20.85546875" style="16" customWidth="1"/>
    <col min="16" max="16" width="33" style="21" customWidth="1"/>
    <col min="17" max="17" width="22.42578125" style="28" customWidth="1"/>
    <col min="18" max="18" width="18.7109375" style="28" customWidth="1"/>
    <col min="19" max="16384" width="11.42578125" style="1"/>
  </cols>
  <sheetData>
    <row r="1" spans="1:18" ht="30.75" thickBot="1" x14ac:dyDescent="0.3">
      <c r="A1" s="49" t="s">
        <v>352</v>
      </c>
      <c r="B1" s="50"/>
      <c r="C1" s="50"/>
      <c r="D1" s="50"/>
      <c r="E1" s="50"/>
      <c r="F1" s="50"/>
      <c r="G1" s="51"/>
      <c r="H1" s="52" t="s">
        <v>380</v>
      </c>
      <c r="I1" s="53"/>
      <c r="J1" s="54"/>
      <c r="K1" s="54"/>
      <c r="L1" s="54"/>
      <c r="M1" s="54"/>
      <c r="N1" s="54"/>
      <c r="O1" s="53"/>
      <c r="P1" s="32" t="s">
        <v>353</v>
      </c>
      <c r="Q1" s="47" t="s">
        <v>354</v>
      </c>
      <c r="R1" s="48"/>
    </row>
    <row r="2" spans="1:18" s="13" customFormat="1" ht="48.75" thickBot="1" x14ac:dyDescent="0.3">
      <c r="A2" s="8" t="s">
        <v>0</v>
      </c>
      <c r="B2" s="8" t="s">
        <v>1</v>
      </c>
      <c r="C2" s="8" t="s">
        <v>2</v>
      </c>
      <c r="D2" s="8" t="s">
        <v>3</v>
      </c>
      <c r="E2" s="8" t="s">
        <v>4</v>
      </c>
      <c r="F2" s="8" t="s">
        <v>5</v>
      </c>
      <c r="G2" s="12" t="s">
        <v>313</v>
      </c>
      <c r="H2" s="12" t="s">
        <v>309</v>
      </c>
      <c r="I2" s="12" t="s">
        <v>312</v>
      </c>
      <c r="J2" s="18" t="s">
        <v>310</v>
      </c>
      <c r="K2" s="18" t="s">
        <v>311</v>
      </c>
      <c r="L2" s="14" t="s">
        <v>320</v>
      </c>
      <c r="M2" s="12" t="s">
        <v>319</v>
      </c>
      <c r="N2" s="25" t="s">
        <v>326</v>
      </c>
      <c r="O2" s="31" t="s">
        <v>381</v>
      </c>
      <c r="P2" s="25" t="s">
        <v>382</v>
      </c>
      <c r="Q2" s="31" t="s">
        <v>355</v>
      </c>
      <c r="R2" s="33" t="s">
        <v>356</v>
      </c>
    </row>
    <row r="3" spans="1:18" ht="48" hidden="1" x14ac:dyDescent="0.25">
      <c r="A3" s="2" t="s">
        <v>6</v>
      </c>
      <c r="B3" s="2" t="s">
        <v>7</v>
      </c>
      <c r="C3" s="2" t="s">
        <v>8</v>
      </c>
      <c r="D3" s="7" t="s">
        <v>9</v>
      </c>
      <c r="E3" s="3" t="s">
        <v>10</v>
      </c>
      <c r="F3" s="2">
        <v>1</v>
      </c>
      <c r="G3" s="4">
        <v>0</v>
      </c>
      <c r="H3" s="4"/>
      <c r="I3" s="4"/>
      <c r="J3" s="23"/>
      <c r="K3" s="23"/>
      <c r="L3" s="4"/>
      <c r="M3" s="4"/>
      <c r="N3" s="4"/>
      <c r="O3" s="4"/>
      <c r="P3" s="20"/>
      <c r="Q3" s="44" t="s">
        <v>373</v>
      </c>
      <c r="R3" s="2">
        <v>0</v>
      </c>
    </row>
    <row r="4" spans="1:18" ht="48" hidden="1" x14ac:dyDescent="0.25">
      <c r="A4" s="2" t="s">
        <v>11</v>
      </c>
      <c r="B4" s="2" t="s">
        <v>12</v>
      </c>
      <c r="C4" s="2" t="s">
        <v>13</v>
      </c>
      <c r="D4" s="7" t="s">
        <v>14</v>
      </c>
      <c r="E4" s="3" t="s">
        <v>15</v>
      </c>
      <c r="F4" s="2">
        <v>1</v>
      </c>
      <c r="G4" s="4">
        <v>0</v>
      </c>
      <c r="H4" s="4"/>
      <c r="I4" s="4"/>
      <c r="J4" s="23"/>
      <c r="K4" s="23"/>
      <c r="L4" s="4"/>
      <c r="M4" s="4"/>
      <c r="N4" s="4" t="s">
        <v>325</v>
      </c>
      <c r="O4" s="4"/>
      <c r="P4" s="20"/>
      <c r="Q4" s="44" t="s">
        <v>373</v>
      </c>
      <c r="R4" s="2">
        <v>0</v>
      </c>
    </row>
    <row r="5" spans="1:18" ht="48" hidden="1" x14ac:dyDescent="0.25">
      <c r="A5" s="2" t="s">
        <v>11</v>
      </c>
      <c r="B5" s="2" t="s">
        <v>12</v>
      </c>
      <c r="C5" s="2" t="s">
        <v>16</v>
      </c>
      <c r="D5" s="7" t="s">
        <v>17</v>
      </c>
      <c r="E5" s="3" t="s">
        <v>18</v>
      </c>
      <c r="F5" s="2">
        <v>1</v>
      </c>
      <c r="G5" s="4">
        <v>0</v>
      </c>
      <c r="H5" s="4"/>
      <c r="I5" s="4"/>
      <c r="J5" s="23"/>
      <c r="K5" s="23"/>
      <c r="L5" s="4"/>
      <c r="M5" s="4"/>
      <c r="N5" s="4" t="s">
        <v>325</v>
      </c>
      <c r="O5" s="4"/>
      <c r="P5" s="20"/>
      <c r="Q5" s="44" t="s">
        <v>373</v>
      </c>
      <c r="R5" s="2">
        <v>0</v>
      </c>
    </row>
    <row r="6" spans="1:18" ht="48" hidden="1" x14ac:dyDescent="0.25">
      <c r="A6" s="2" t="s">
        <v>11</v>
      </c>
      <c r="B6" s="2" t="s">
        <v>12</v>
      </c>
      <c r="C6" s="2" t="s">
        <v>19</v>
      </c>
      <c r="D6" s="7" t="s">
        <v>20</v>
      </c>
      <c r="E6" s="3" t="s">
        <v>21</v>
      </c>
      <c r="F6" s="2">
        <v>1</v>
      </c>
      <c r="G6" s="4">
        <v>0</v>
      </c>
      <c r="H6" s="4"/>
      <c r="I6" s="4"/>
      <c r="J6" s="23"/>
      <c r="K6" s="23"/>
      <c r="L6" s="4"/>
      <c r="M6" s="4"/>
      <c r="N6" s="4" t="s">
        <v>325</v>
      </c>
      <c r="O6" s="4"/>
      <c r="P6" s="20"/>
      <c r="Q6" s="44" t="s">
        <v>373</v>
      </c>
      <c r="R6" s="2">
        <v>0</v>
      </c>
    </row>
    <row r="7" spans="1:18" ht="48" hidden="1" x14ac:dyDescent="0.25">
      <c r="A7" s="2" t="s">
        <v>22</v>
      </c>
      <c r="B7" s="2" t="s">
        <v>23</v>
      </c>
      <c r="C7" s="2" t="s">
        <v>24</v>
      </c>
      <c r="D7" s="7" t="s">
        <v>25</v>
      </c>
      <c r="E7" s="3" t="s">
        <v>26</v>
      </c>
      <c r="F7" s="2">
        <v>1</v>
      </c>
      <c r="G7" s="4">
        <v>0</v>
      </c>
      <c r="H7" s="4"/>
      <c r="I7" s="4"/>
      <c r="J7" s="23"/>
      <c r="K7" s="23"/>
      <c r="L7" s="4"/>
      <c r="M7" s="4"/>
      <c r="N7" s="4"/>
      <c r="O7" s="4"/>
      <c r="P7" s="20"/>
      <c r="Q7" s="44" t="s">
        <v>373</v>
      </c>
      <c r="R7" s="2">
        <v>0</v>
      </c>
    </row>
    <row r="8" spans="1:18" ht="48" hidden="1" x14ac:dyDescent="0.25">
      <c r="A8" s="2" t="s">
        <v>27</v>
      </c>
      <c r="B8" s="2" t="s">
        <v>28</v>
      </c>
      <c r="C8" s="2" t="s">
        <v>29</v>
      </c>
      <c r="D8" s="7" t="s">
        <v>30</v>
      </c>
      <c r="E8" s="3" t="s">
        <v>31</v>
      </c>
      <c r="F8" s="2">
        <v>1</v>
      </c>
      <c r="G8" s="4">
        <v>0</v>
      </c>
      <c r="H8" s="4"/>
      <c r="I8" s="4"/>
      <c r="J8" s="23"/>
      <c r="K8" s="23"/>
      <c r="L8" s="4"/>
      <c r="M8" s="4"/>
      <c r="N8" s="4"/>
      <c r="O8" s="4"/>
      <c r="P8" s="20"/>
      <c r="Q8" s="44" t="s">
        <v>373</v>
      </c>
      <c r="R8" s="2">
        <v>0</v>
      </c>
    </row>
    <row r="9" spans="1:18" ht="60" x14ac:dyDescent="0.25">
      <c r="A9" s="3" t="s">
        <v>32</v>
      </c>
      <c r="B9" s="3" t="s">
        <v>33</v>
      </c>
      <c r="C9" s="2" t="s">
        <v>34</v>
      </c>
      <c r="D9" s="7" t="s">
        <v>35</v>
      </c>
      <c r="E9" s="9" t="s">
        <v>36</v>
      </c>
      <c r="F9" s="2">
        <v>1</v>
      </c>
      <c r="G9" s="4">
        <v>1</v>
      </c>
      <c r="H9" s="4" t="s">
        <v>314</v>
      </c>
      <c r="I9" s="4">
        <v>1</v>
      </c>
      <c r="J9" s="23"/>
      <c r="K9" s="23"/>
      <c r="L9" s="5"/>
      <c r="M9" s="5"/>
      <c r="N9" s="27" t="s">
        <v>333</v>
      </c>
      <c r="O9" s="15"/>
      <c r="P9" s="26" t="s">
        <v>341</v>
      </c>
      <c r="Q9" s="35" t="s">
        <v>377</v>
      </c>
      <c r="R9" s="35">
        <v>0</v>
      </c>
    </row>
    <row r="10" spans="1:18" ht="48" hidden="1" x14ac:dyDescent="0.25">
      <c r="A10" s="2" t="s">
        <v>32</v>
      </c>
      <c r="B10" s="2" t="s">
        <v>33</v>
      </c>
      <c r="C10" s="2" t="s">
        <v>37</v>
      </c>
      <c r="D10" s="7" t="s">
        <v>38</v>
      </c>
      <c r="E10" s="3" t="s">
        <v>39</v>
      </c>
      <c r="F10" s="2">
        <v>1</v>
      </c>
      <c r="G10" s="4">
        <v>0</v>
      </c>
      <c r="H10" s="4"/>
      <c r="I10" s="4"/>
      <c r="J10" s="23"/>
      <c r="K10" s="23"/>
      <c r="L10" s="4"/>
      <c r="M10" s="4"/>
      <c r="N10" s="4"/>
      <c r="O10" s="4"/>
      <c r="P10" s="20"/>
      <c r="Q10" s="44" t="s">
        <v>373</v>
      </c>
      <c r="R10" s="2">
        <v>0</v>
      </c>
    </row>
    <row r="11" spans="1:18" ht="48" hidden="1" x14ac:dyDescent="0.25">
      <c r="A11" s="2" t="s">
        <v>40</v>
      </c>
      <c r="B11" s="2" t="s">
        <v>41</v>
      </c>
      <c r="C11" s="2" t="s">
        <v>42</v>
      </c>
      <c r="D11" s="7" t="s">
        <v>43</v>
      </c>
      <c r="E11" s="3" t="s">
        <v>44</v>
      </c>
      <c r="F11" s="2">
        <v>1</v>
      </c>
      <c r="G11" s="4">
        <v>0</v>
      </c>
      <c r="H11" s="4"/>
      <c r="I11" s="4"/>
      <c r="J11" s="23"/>
      <c r="K11" s="23"/>
      <c r="L11" s="4"/>
      <c r="M11" s="4"/>
      <c r="N11" s="4"/>
      <c r="O11" s="4"/>
      <c r="P11" s="20"/>
      <c r="Q11" s="44" t="s">
        <v>373</v>
      </c>
      <c r="R11" s="2">
        <v>0</v>
      </c>
    </row>
    <row r="12" spans="1:18" ht="96" x14ac:dyDescent="0.25">
      <c r="A12" s="3" t="s">
        <v>40</v>
      </c>
      <c r="B12" s="3" t="s">
        <v>41</v>
      </c>
      <c r="C12" s="2" t="s">
        <v>45</v>
      </c>
      <c r="D12" s="7" t="s">
        <v>46</v>
      </c>
      <c r="E12" s="3" t="s">
        <v>47</v>
      </c>
      <c r="F12" s="2">
        <v>1</v>
      </c>
      <c r="G12" s="4">
        <v>1</v>
      </c>
      <c r="H12" s="4" t="s">
        <v>315</v>
      </c>
      <c r="I12" s="4">
        <v>0</v>
      </c>
      <c r="J12" s="23">
        <v>1900000</v>
      </c>
      <c r="K12" s="23">
        <v>1851424.51</v>
      </c>
      <c r="L12" s="5"/>
      <c r="M12" s="4" t="s">
        <v>323</v>
      </c>
      <c r="N12" s="26" t="s">
        <v>327</v>
      </c>
      <c r="O12" s="15">
        <f>0.03*(J12-K12)</f>
        <v>1457.2646999999997</v>
      </c>
      <c r="P12" s="26" t="s">
        <v>338</v>
      </c>
      <c r="Q12" s="35" t="s">
        <v>378</v>
      </c>
      <c r="R12" s="35">
        <v>0</v>
      </c>
    </row>
    <row r="13" spans="1:18" ht="48" hidden="1" x14ac:dyDescent="0.25">
      <c r="A13" s="2" t="s">
        <v>32</v>
      </c>
      <c r="B13" s="2" t="s">
        <v>33</v>
      </c>
      <c r="C13" s="2" t="s">
        <v>48</v>
      </c>
      <c r="D13" s="7" t="s">
        <v>49</v>
      </c>
      <c r="E13" s="3" t="s">
        <v>50</v>
      </c>
      <c r="F13" s="2">
        <v>1</v>
      </c>
      <c r="G13" s="4">
        <v>0</v>
      </c>
      <c r="H13" s="4"/>
      <c r="I13" s="4"/>
      <c r="J13" s="23"/>
      <c r="K13" s="23"/>
      <c r="L13" s="4"/>
      <c r="M13" s="4"/>
      <c r="N13" s="4"/>
      <c r="O13" s="4"/>
      <c r="P13" s="20"/>
      <c r="Q13" s="44" t="s">
        <v>373</v>
      </c>
      <c r="R13" s="2">
        <v>0</v>
      </c>
    </row>
    <row r="14" spans="1:18" ht="48" hidden="1" x14ac:dyDescent="0.25">
      <c r="A14" s="2" t="s">
        <v>32</v>
      </c>
      <c r="B14" s="2" t="s">
        <v>33</v>
      </c>
      <c r="C14" s="2" t="s">
        <v>51</v>
      </c>
      <c r="D14" s="7" t="s">
        <v>52</v>
      </c>
      <c r="E14" s="3" t="s">
        <v>53</v>
      </c>
      <c r="F14" s="2">
        <v>1</v>
      </c>
      <c r="G14" s="4">
        <v>0</v>
      </c>
      <c r="H14" s="4"/>
      <c r="I14" s="4"/>
      <c r="J14" s="23"/>
      <c r="K14" s="23"/>
      <c r="L14" s="4"/>
      <c r="M14" s="4"/>
      <c r="N14" s="4"/>
      <c r="O14" s="4"/>
      <c r="P14" s="20"/>
      <c r="Q14" s="44" t="s">
        <v>373</v>
      </c>
      <c r="R14" s="2">
        <v>0</v>
      </c>
    </row>
    <row r="15" spans="1:18" ht="48" hidden="1" x14ac:dyDescent="0.25">
      <c r="A15" s="2" t="s">
        <v>32</v>
      </c>
      <c r="B15" s="2" t="s">
        <v>33</v>
      </c>
      <c r="C15" s="2" t="s">
        <v>54</v>
      </c>
      <c r="D15" s="7" t="s">
        <v>55</v>
      </c>
      <c r="E15" s="3" t="s">
        <v>56</v>
      </c>
      <c r="F15" s="2">
        <v>1</v>
      </c>
      <c r="G15" s="4">
        <v>0</v>
      </c>
      <c r="H15" s="4"/>
      <c r="I15" s="4"/>
      <c r="J15" s="23"/>
      <c r="K15" s="23"/>
      <c r="L15" s="4"/>
      <c r="M15" s="4"/>
      <c r="N15" s="4"/>
      <c r="O15" s="4"/>
      <c r="P15" s="20"/>
      <c r="Q15" s="44" t="s">
        <v>373</v>
      </c>
      <c r="R15" s="2">
        <v>0</v>
      </c>
    </row>
    <row r="16" spans="1:18" ht="48" hidden="1" x14ac:dyDescent="0.25">
      <c r="A16" s="2" t="s">
        <v>32</v>
      </c>
      <c r="B16" s="2" t="s">
        <v>33</v>
      </c>
      <c r="C16" s="2" t="s">
        <v>57</v>
      </c>
      <c r="D16" s="7" t="s">
        <v>58</v>
      </c>
      <c r="E16" s="3" t="s">
        <v>59</v>
      </c>
      <c r="F16" s="2">
        <v>1</v>
      </c>
      <c r="G16" s="4">
        <v>0</v>
      </c>
      <c r="H16" s="4"/>
      <c r="I16" s="4"/>
      <c r="J16" s="23"/>
      <c r="K16" s="23"/>
      <c r="L16" s="4"/>
      <c r="M16" s="4"/>
      <c r="N16" s="4"/>
      <c r="O16" s="4"/>
      <c r="P16" s="20"/>
      <c r="Q16" s="44" t="s">
        <v>373</v>
      </c>
      <c r="R16" s="2">
        <v>0</v>
      </c>
    </row>
    <row r="17" spans="1:18" ht="48" hidden="1" x14ac:dyDescent="0.25">
      <c r="A17" s="2" t="s">
        <v>40</v>
      </c>
      <c r="B17" s="2" t="s">
        <v>41</v>
      </c>
      <c r="C17" s="2" t="s">
        <v>60</v>
      </c>
      <c r="D17" s="7" t="s">
        <v>61</v>
      </c>
      <c r="E17" s="3" t="s">
        <v>62</v>
      </c>
      <c r="F17" s="2">
        <v>1</v>
      </c>
      <c r="G17" s="4">
        <v>0</v>
      </c>
      <c r="H17" s="4"/>
      <c r="I17" s="4"/>
      <c r="J17" s="23"/>
      <c r="K17" s="23"/>
      <c r="L17" s="4"/>
      <c r="M17" s="4"/>
      <c r="N17" s="4"/>
      <c r="O17" s="4"/>
      <c r="P17" s="20"/>
      <c r="Q17" s="44" t="s">
        <v>373</v>
      </c>
      <c r="R17" s="2">
        <v>0</v>
      </c>
    </row>
    <row r="18" spans="1:18" ht="48" hidden="1" x14ac:dyDescent="0.25">
      <c r="A18" s="2" t="s">
        <v>40</v>
      </c>
      <c r="B18" s="2" t="s">
        <v>41</v>
      </c>
      <c r="C18" s="2" t="s">
        <v>63</v>
      </c>
      <c r="D18" s="7" t="s">
        <v>64</v>
      </c>
      <c r="E18" s="3" t="s">
        <v>65</v>
      </c>
      <c r="F18" s="2">
        <v>1</v>
      </c>
      <c r="G18" s="4">
        <v>0</v>
      </c>
      <c r="H18" s="4"/>
      <c r="I18" s="4"/>
      <c r="J18" s="23"/>
      <c r="K18" s="23"/>
      <c r="L18" s="4"/>
      <c r="M18" s="4"/>
      <c r="N18" s="4"/>
      <c r="O18" s="4"/>
      <c r="P18" s="20"/>
      <c r="Q18" s="44" t="s">
        <v>373</v>
      </c>
      <c r="R18" s="2">
        <v>0</v>
      </c>
    </row>
    <row r="19" spans="1:18" ht="48" hidden="1" x14ac:dyDescent="0.25">
      <c r="A19" s="2" t="s">
        <v>40</v>
      </c>
      <c r="B19" s="2" t="s">
        <v>41</v>
      </c>
      <c r="C19" s="2" t="s">
        <v>66</v>
      </c>
      <c r="D19" s="7" t="s">
        <v>67</v>
      </c>
      <c r="E19" s="3" t="s">
        <v>68</v>
      </c>
      <c r="F19" s="2">
        <v>1</v>
      </c>
      <c r="G19" s="4">
        <v>0</v>
      </c>
      <c r="H19" s="4"/>
      <c r="I19" s="4"/>
      <c r="J19" s="23"/>
      <c r="K19" s="23"/>
      <c r="L19" s="4"/>
      <c r="M19" s="4"/>
      <c r="N19" s="4"/>
      <c r="O19" s="4"/>
      <c r="P19" s="20"/>
      <c r="Q19" s="44" t="s">
        <v>373</v>
      </c>
      <c r="R19" s="2">
        <v>0</v>
      </c>
    </row>
    <row r="20" spans="1:18" ht="48" hidden="1" x14ac:dyDescent="0.25">
      <c r="A20" s="2" t="s">
        <v>32</v>
      </c>
      <c r="B20" s="2" t="s">
        <v>33</v>
      </c>
      <c r="C20" s="2" t="s">
        <v>69</v>
      </c>
      <c r="D20" s="7" t="s">
        <v>70</v>
      </c>
      <c r="E20" s="3" t="s">
        <v>71</v>
      </c>
      <c r="F20" s="2">
        <v>1</v>
      </c>
      <c r="G20" s="4">
        <v>0</v>
      </c>
      <c r="H20" s="4"/>
      <c r="I20" s="4"/>
      <c r="J20" s="23"/>
      <c r="K20" s="23"/>
      <c r="L20" s="4"/>
      <c r="M20" s="4"/>
      <c r="N20" s="4"/>
      <c r="O20" s="4"/>
      <c r="P20" s="20"/>
      <c r="Q20" s="44" t="s">
        <v>373</v>
      </c>
      <c r="R20" s="2">
        <v>0</v>
      </c>
    </row>
    <row r="21" spans="1:18" ht="48" hidden="1" x14ac:dyDescent="0.25">
      <c r="A21" s="2" t="s">
        <v>32</v>
      </c>
      <c r="B21" s="2" t="s">
        <v>33</v>
      </c>
      <c r="C21" s="2" t="s">
        <v>72</v>
      </c>
      <c r="D21" s="7" t="s">
        <v>73</v>
      </c>
      <c r="E21" s="3" t="s">
        <v>74</v>
      </c>
      <c r="F21" s="2">
        <v>1</v>
      </c>
      <c r="G21" s="4">
        <v>0</v>
      </c>
      <c r="H21" s="4"/>
      <c r="I21" s="4"/>
      <c r="J21" s="23"/>
      <c r="K21" s="23"/>
      <c r="L21" s="4"/>
      <c r="M21" s="4"/>
      <c r="N21" s="4"/>
      <c r="O21" s="4"/>
      <c r="P21" s="20"/>
      <c r="Q21" s="44" t="s">
        <v>373</v>
      </c>
      <c r="R21" s="2">
        <v>0</v>
      </c>
    </row>
    <row r="22" spans="1:18" ht="60" x14ac:dyDescent="0.25">
      <c r="A22" s="3" t="s">
        <v>77</v>
      </c>
      <c r="B22" s="3" t="s">
        <v>78</v>
      </c>
      <c r="C22" s="2" t="s">
        <v>79</v>
      </c>
      <c r="D22" s="7" t="s">
        <v>80</v>
      </c>
      <c r="E22" s="9" t="s">
        <v>81</v>
      </c>
      <c r="F22" s="2">
        <v>1</v>
      </c>
      <c r="G22" s="4">
        <v>1</v>
      </c>
      <c r="H22" s="4" t="s">
        <v>314</v>
      </c>
      <c r="I22" s="4">
        <v>1</v>
      </c>
      <c r="J22" s="23"/>
      <c r="K22" s="23"/>
      <c r="L22" s="5"/>
      <c r="M22" s="5"/>
      <c r="N22" s="27" t="s">
        <v>328</v>
      </c>
      <c r="O22" s="15"/>
      <c r="P22" s="27"/>
      <c r="Q22" s="35" t="s">
        <v>376</v>
      </c>
      <c r="R22" s="35">
        <v>0</v>
      </c>
    </row>
    <row r="23" spans="1:18" ht="48" hidden="1" x14ac:dyDescent="0.25">
      <c r="A23" s="2" t="s">
        <v>75</v>
      </c>
      <c r="B23" s="2" t="s">
        <v>76</v>
      </c>
      <c r="C23" s="2" t="s">
        <v>84</v>
      </c>
      <c r="D23" s="7" t="s">
        <v>85</v>
      </c>
      <c r="E23" s="3" t="s">
        <v>86</v>
      </c>
      <c r="F23" s="2">
        <v>1</v>
      </c>
      <c r="G23" s="4">
        <v>0</v>
      </c>
      <c r="H23" s="4"/>
      <c r="I23" s="4"/>
      <c r="J23" s="23"/>
      <c r="K23" s="23"/>
      <c r="L23" s="4"/>
      <c r="M23" s="4"/>
      <c r="N23" s="4"/>
      <c r="O23" s="4"/>
      <c r="P23" s="20"/>
      <c r="Q23" s="44" t="s">
        <v>373</v>
      </c>
      <c r="R23" s="2">
        <v>0</v>
      </c>
    </row>
    <row r="24" spans="1:18" ht="60" x14ac:dyDescent="0.25">
      <c r="A24" s="3" t="s">
        <v>87</v>
      </c>
      <c r="B24" s="3" t="s">
        <v>88</v>
      </c>
      <c r="C24" s="2" t="s">
        <v>89</v>
      </c>
      <c r="D24" s="7" t="s">
        <v>90</v>
      </c>
      <c r="E24" s="9" t="s">
        <v>91</v>
      </c>
      <c r="F24" s="2">
        <v>1</v>
      </c>
      <c r="G24" s="4">
        <v>1</v>
      </c>
      <c r="H24" s="4" t="s">
        <v>314</v>
      </c>
      <c r="I24" s="4">
        <v>1</v>
      </c>
      <c r="J24" s="23"/>
      <c r="K24" s="23"/>
      <c r="L24" s="5"/>
      <c r="M24" s="5"/>
      <c r="N24" s="27" t="s">
        <v>328</v>
      </c>
      <c r="O24" s="15"/>
      <c r="P24" s="27"/>
      <c r="Q24" s="35" t="s">
        <v>376</v>
      </c>
      <c r="R24" s="35">
        <v>0</v>
      </c>
    </row>
    <row r="25" spans="1:18" ht="36" x14ac:dyDescent="0.25">
      <c r="A25" s="3" t="s">
        <v>87</v>
      </c>
      <c r="B25" s="3" t="s">
        <v>88</v>
      </c>
      <c r="C25" s="2" t="s">
        <v>92</v>
      </c>
      <c r="D25" s="7" t="s">
        <v>93</v>
      </c>
      <c r="E25" s="9" t="s">
        <v>94</v>
      </c>
      <c r="F25" s="2">
        <v>1</v>
      </c>
      <c r="G25" s="4">
        <v>1</v>
      </c>
      <c r="H25" s="4" t="s">
        <v>314</v>
      </c>
      <c r="I25" s="4">
        <v>1</v>
      </c>
      <c r="J25" s="23"/>
      <c r="K25" s="23"/>
      <c r="L25" s="5"/>
      <c r="M25" s="5"/>
      <c r="N25" s="27" t="s">
        <v>327</v>
      </c>
      <c r="O25" s="15"/>
      <c r="P25" s="27"/>
      <c r="Q25" s="35" t="s">
        <v>376</v>
      </c>
      <c r="R25" s="35">
        <v>0</v>
      </c>
    </row>
    <row r="26" spans="1:18" ht="120" x14ac:dyDescent="0.25">
      <c r="A26" s="3" t="s">
        <v>95</v>
      </c>
      <c r="B26" s="3" t="s">
        <v>96</v>
      </c>
      <c r="C26" s="2" t="s">
        <v>97</v>
      </c>
      <c r="D26" s="7" t="s">
        <v>98</v>
      </c>
      <c r="E26" s="9" t="s">
        <v>99</v>
      </c>
      <c r="F26" s="2">
        <v>1</v>
      </c>
      <c r="G26" s="4">
        <v>1</v>
      </c>
      <c r="H26" s="4" t="s">
        <v>315</v>
      </c>
      <c r="I26" s="4">
        <v>0</v>
      </c>
      <c r="J26" s="23">
        <v>13996608.939999999</v>
      </c>
      <c r="K26" s="23">
        <v>13541024.899999999</v>
      </c>
      <c r="L26" s="22" t="s">
        <v>321</v>
      </c>
      <c r="M26" s="4"/>
      <c r="N26" s="26" t="s">
        <v>327</v>
      </c>
      <c r="O26" s="15">
        <f>0.03*(J26-K26)</f>
        <v>13667.521200000028</v>
      </c>
      <c r="P26" s="26" t="s">
        <v>351</v>
      </c>
      <c r="Q26" s="35" t="s">
        <v>357</v>
      </c>
      <c r="R26" s="37">
        <f>O26</f>
        <v>13667.521200000028</v>
      </c>
    </row>
    <row r="27" spans="1:18" ht="84" x14ac:dyDescent="0.25">
      <c r="A27" s="3" t="s">
        <v>87</v>
      </c>
      <c r="B27" s="3" t="s">
        <v>88</v>
      </c>
      <c r="C27" s="2" t="s">
        <v>100</v>
      </c>
      <c r="D27" s="7" t="s">
        <v>101</v>
      </c>
      <c r="E27" s="9" t="s">
        <v>102</v>
      </c>
      <c r="F27" s="2">
        <v>1</v>
      </c>
      <c r="G27" s="4">
        <v>1</v>
      </c>
      <c r="H27" s="4" t="s">
        <v>316</v>
      </c>
      <c r="I27" s="4">
        <v>1</v>
      </c>
      <c r="J27" s="23"/>
      <c r="K27" s="23"/>
      <c r="L27" s="5"/>
      <c r="M27" s="5"/>
      <c r="N27" s="27" t="s">
        <v>337</v>
      </c>
      <c r="O27" s="15"/>
      <c r="P27" s="26" t="s">
        <v>340</v>
      </c>
      <c r="Q27" s="46" t="s">
        <v>385</v>
      </c>
      <c r="R27" s="46">
        <v>0</v>
      </c>
    </row>
    <row r="28" spans="1:18" ht="84" x14ac:dyDescent="0.25">
      <c r="A28" s="3" t="s">
        <v>87</v>
      </c>
      <c r="B28" s="3" t="s">
        <v>88</v>
      </c>
      <c r="C28" s="2" t="s">
        <v>103</v>
      </c>
      <c r="D28" s="7" t="s">
        <v>104</v>
      </c>
      <c r="E28" s="9" t="s">
        <v>105</v>
      </c>
      <c r="F28" s="2">
        <v>1</v>
      </c>
      <c r="G28" s="4">
        <v>1</v>
      </c>
      <c r="H28" s="4" t="s">
        <v>314</v>
      </c>
      <c r="I28" s="4">
        <v>1</v>
      </c>
      <c r="J28" s="23"/>
      <c r="K28" s="23"/>
      <c r="L28" s="5"/>
      <c r="M28" s="5"/>
      <c r="N28" s="27" t="s">
        <v>334</v>
      </c>
      <c r="O28" s="15"/>
      <c r="P28" s="26" t="s">
        <v>345</v>
      </c>
      <c r="Q28" s="35" t="s">
        <v>377</v>
      </c>
      <c r="R28" s="35">
        <v>0</v>
      </c>
    </row>
    <row r="29" spans="1:18" ht="60" x14ac:dyDescent="0.25">
      <c r="A29" s="3" t="s">
        <v>87</v>
      </c>
      <c r="B29" s="3" t="s">
        <v>88</v>
      </c>
      <c r="C29" s="2" t="s">
        <v>106</v>
      </c>
      <c r="D29" s="7" t="s">
        <v>107</v>
      </c>
      <c r="E29" s="9" t="s">
        <v>108</v>
      </c>
      <c r="F29" s="2">
        <v>1</v>
      </c>
      <c r="G29" s="4">
        <v>1</v>
      </c>
      <c r="H29" s="4" t="s">
        <v>316</v>
      </c>
      <c r="I29" s="4">
        <v>1</v>
      </c>
      <c r="J29" s="23"/>
      <c r="K29" s="23"/>
      <c r="L29" s="5"/>
      <c r="M29" s="5"/>
      <c r="N29" s="27" t="s">
        <v>327</v>
      </c>
      <c r="O29" s="15"/>
      <c r="P29" s="27"/>
      <c r="Q29" s="35" t="s">
        <v>376</v>
      </c>
      <c r="R29" s="35">
        <v>0</v>
      </c>
    </row>
    <row r="30" spans="1:18" ht="36" x14ac:dyDescent="0.25">
      <c r="A30" s="3" t="s">
        <v>87</v>
      </c>
      <c r="B30" s="3" t="s">
        <v>88</v>
      </c>
      <c r="C30" s="2" t="s">
        <v>109</v>
      </c>
      <c r="D30" s="7" t="s">
        <v>110</v>
      </c>
      <c r="E30" s="9" t="s">
        <v>111</v>
      </c>
      <c r="F30" s="2">
        <v>1</v>
      </c>
      <c r="G30" s="4">
        <v>1</v>
      </c>
      <c r="H30" s="4" t="s">
        <v>314</v>
      </c>
      <c r="I30" s="4">
        <v>1</v>
      </c>
      <c r="J30" s="23"/>
      <c r="K30" s="23"/>
      <c r="L30" s="5"/>
      <c r="M30" s="5"/>
      <c r="N30" s="27" t="s">
        <v>328</v>
      </c>
      <c r="O30" s="15"/>
      <c r="P30" s="27"/>
      <c r="Q30" s="35" t="s">
        <v>376</v>
      </c>
      <c r="R30" s="35">
        <v>0</v>
      </c>
    </row>
    <row r="31" spans="1:18" ht="36" x14ac:dyDescent="0.25">
      <c r="A31" s="3" t="s">
        <v>87</v>
      </c>
      <c r="B31" s="3" t="s">
        <v>88</v>
      </c>
      <c r="C31" s="2" t="s">
        <v>112</v>
      </c>
      <c r="D31" s="7" t="s">
        <v>113</v>
      </c>
      <c r="E31" s="9" t="s">
        <v>114</v>
      </c>
      <c r="F31" s="2">
        <v>1</v>
      </c>
      <c r="G31" s="4">
        <v>1</v>
      </c>
      <c r="H31" s="4" t="s">
        <v>314</v>
      </c>
      <c r="I31" s="4">
        <v>1</v>
      </c>
      <c r="J31" s="23"/>
      <c r="K31" s="23"/>
      <c r="L31" s="5"/>
      <c r="M31" s="5"/>
      <c r="N31" s="27" t="s">
        <v>328</v>
      </c>
      <c r="O31" s="15"/>
      <c r="P31" s="27"/>
      <c r="Q31" s="35" t="s">
        <v>376</v>
      </c>
      <c r="R31" s="35">
        <v>0</v>
      </c>
    </row>
    <row r="32" spans="1:18" ht="48" hidden="1" x14ac:dyDescent="0.25">
      <c r="A32" s="2" t="s">
        <v>82</v>
      </c>
      <c r="B32" s="2" t="s">
        <v>83</v>
      </c>
      <c r="C32" s="2" t="s">
        <v>115</v>
      </c>
      <c r="D32" s="7" t="s">
        <v>116</v>
      </c>
      <c r="E32" s="3" t="s">
        <v>117</v>
      </c>
      <c r="F32" s="2">
        <v>1</v>
      </c>
      <c r="G32" s="4">
        <v>0</v>
      </c>
      <c r="H32" s="4"/>
      <c r="I32" s="4"/>
      <c r="J32" s="23"/>
      <c r="K32" s="23"/>
      <c r="L32" s="4"/>
      <c r="M32" s="4"/>
      <c r="N32" s="4"/>
      <c r="O32" s="4"/>
      <c r="P32" s="20"/>
      <c r="Q32" s="44" t="s">
        <v>373</v>
      </c>
      <c r="R32" s="2">
        <v>0</v>
      </c>
    </row>
    <row r="33" spans="1:18" ht="48" hidden="1" x14ac:dyDescent="0.25">
      <c r="A33" s="2" t="s">
        <v>87</v>
      </c>
      <c r="B33" s="2" t="s">
        <v>88</v>
      </c>
      <c r="C33" s="2" t="s">
        <v>118</v>
      </c>
      <c r="D33" s="7" t="s">
        <v>119</v>
      </c>
      <c r="E33" s="3" t="s">
        <v>120</v>
      </c>
      <c r="F33" s="2">
        <v>1</v>
      </c>
      <c r="G33" s="4">
        <v>0</v>
      </c>
      <c r="H33" s="4"/>
      <c r="I33" s="4"/>
      <c r="J33" s="23"/>
      <c r="K33" s="23"/>
      <c r="L33" s="4"/>
      <c r="M33" s="4"/>
      <c r="N33" s="4"/>
      <c r="O33" s="4"/>
      <c r="P33" s="20"/>
      <c r="Q33" s="44" t="s">
        <v>373</v>
      </c>
      <c r="R33" s="2">
        <v>0</v>
      </c>
    </row>
    <row r="34" spans="1:18" ht="48" x14ac:dyDescent="0.25">
      <c r="A34" s="3" t="s">
        <v>87</v>
      </c>
      <c r="B34" s="3" t="s">
        <v>88</v>
      </c>
      <c r="C34" s="2" t="s">
        <v>121</v>
      </c>
      <c r="D34" s="7" t="s">
        <v>122</v>
      </c>
      <c r="E34" s="9" t="s">
        <v>123</v>
      </c>
      <c r="F34" s="2">
        <v>1</v>
      </c>
      <c r="G34" s="4">
        <v>1</v>
      </c>
      <c r="H34" s="4" t="s">
        <v>314</v>
      </c>
      <c r="I34" s="4">
        <v>1</v>
      </c>
      <c r="J34" s="23"/>
      <c r="K34" s="23"/>
      <c r="L34" s="5"/>
      <c r="M34" s="5"/>
      <c r="N34" s="27" t="s">
        <v>327</v>
      </c>
      <c r="O34" s="15"/>
      <c r="P34" s="27"/>
      <c r="Q34" s="35" t="s">
        <v>376</v>
      </c>
      <c r="R34" s="35">
        <v>0</v>
      </c>
    </row>
    <row r="35" spans="1:18" ht="60" x14ac:dyDescent="0.25">
      <c r="A35" s="3" t="s">
        <v>87</v>
      </c>
      <c r="B35" s="3" t="s">
        <v>88</v>
      </c>
      <c r="C35" s="2" t="s">
        <v>124</v>
      </c>
      <c r="D35" s="7" t="s">
        <v>125</v>
      </c>
      <c r="E35" s="9" t="s">
        <v>126</v>
      </c>
      <c r="F35" s="2">
        <v>1</v>
      </c>
      <c r="G35" s="4">
        <v>1</v>
      </c>
      <c r="H35" s="4" t="s">
        <v>314</v>
      </c>
      <c r="I35" s="4">
        <v>1</v>
      </c>
      <c r="J35" s="23"/>
      <c r="K35" s="23"/>
      <c r="L35" s="5"/>
      <c r="M35" s="5"/>
      <c r="N35" s="27" t="s">
        <v>333</v>
      </c>
      <c r="O35" s="15"/>
      <c r="P35" s="26" t="s">
        <v>342</v>
      </c>
      <c r="Q35" s="35" t="s">
        <v>377</v>
      </c>
      <c r="R35" s="35">
        <v>0</v>
      </c>
    </row>
    <row r="36" spans="1:18" ht="50.25" customHeight="1" x14ac:dyDescent="0.25">
      <c r="A36" s="3" t="s">
        <v>87</v>
      </c>
      <c r="B36" s="3" t="s">
        <v>88</v>
      </c>
      <c r="C36" s="2" t="s">
        <v>127</v>
      </c>
      <c r="D36" s="7" t="s">
        <v>128</v>
      </c>
      <c r="E36" s="3" t="s">
        <v>129</v>
      </c>
      <c r="F36" s="2">
        <v>1</v>
      </c>
      <c r="G36" s="4">
        <v>1</v>
      </c>
      <c r="H36" s="4" t="s">
        <v>315</v>
      </c>
      <c r="I36" s="4">
        <v>0</v>
      </c>
      <c r="J36" s="23">
        <v>9500000</v>
      </c>
      <c r="K36" s="23">
        <v>8582543.9499999993</v>
      </c>
      <c r="L36" s="22" t="s">
        <v>322</v>
      </c>
      <c r="M36" s="4"/>
      <c r="N36" s="29" t="s">
        <v>327</v>
      </c>
      <c r="O36" s="15">
        <f>0.03*(J36-K36)</f>
        <v>27523.681500000021</v>
      </c>
      <c r="P36" s="26"/>
      <c r="Q36" s="35" t="s">
        <v>379</v>
      </c>
      <c r="R36" s="36">
        <f>+O36</f>
        <v>27523.681500000021</v>
      </c>
    </row>
    <row r="37" spans="1:18" ht="60" x14ac:dyDescent="0.25">
      <c r="A37" s="3" t="s">
        <v>77</v>
      </c>
      <c r="B37" s="3" t="s">
        <v>78</v>
      </c>
      <c r="C37" s="2" t="s">
        <v>130</v>
      </c>
      <c r="D37" s="7" t="s">
        <v>131</v>
      </c>
      <c r="E37" s="9" t="s">
        <v>132</v>
      </c>
      <c r="F37" s="2">
        <v>1</v>
      </c>
      <c r="G37" s="4">
        <v>1</v>
      </c>
      <c r="H37" s="4" t="s">
        <v>314</v>
      </c>
      <c r="I37" s="4">
        <v>1</v>
      </c>
      <c r="J37" s="23"/>
      <c r="K37" s="23"/>
      <c r="L37" s="5"/>
      <c r="M37" s="5"/>
      <c r="N37" s="27" t="s">
        <v>333</v>
      </c>
      <c r="O37" s="15"/>
      <c r="P37" s="26" t="s">
        <v>343</v>
      </c>
      <c r="Q37" s="35" t="s">
        <v>377</v>
      </c>
      <c r="R37" s="35">
        <v>0</v>
      </c>
    </row>
    <row r="38" spans="1:18" ht="48" hidden="1" x14ac:dyDescent="0.25">
      <c r="A38" s="2" t="s">
        <v>82</v>
      </c>
      <c r="B38" s="2" t="s">
        <v>83</v>
      </c>
      <c r="C38" s="2" t="s">
        <v>133</v>
      </c>
      <c r="D38" s="7" t="s">
        <v>134</v>
      </c>
      <c r="E38" s="3" t="s">
        <v>135</v>
      </c>
      <c r="F38" s="2">
        <v>1</v>
      </c>
      <c r="G38" s="4">
        <v>0</v>
      </c>
      <c r="H38" s="4"/>
      <c r="I38" s="4"/>
      <c r="J38" s="23"/>
      <c r="K38" s="23"/>
      <c r="L38" s="4"/>
      <c r="M38" s="4"/>
      <c r="N38" s="30"/>
      <c r="O38" s="4"/>
      <c r="P38" s="20"/>
      <c r="Q38" s="44" t="s">
        <v>373</v>
      </c>
      <c r="R38" s="2">
        <v>0</v>
      </c>
    </row>
    <row r="39" spans="1:18" ht="48" x14ac:dyDescent="0.25">
      <c r="A39" s="3" t="s">
        <v>136</v>
      </c>
      <c r="B39" s="3" t="s">
        <v>137</v>
      </c>
      <c r="C39" s="2" t="s">
        <v>138</v>
      </c>
      <c r="D39" s="7" t="s">
        <v>139</v>
      </c>
      <c r="E39" s="9" t="s">
        <v>140</v>
      </c>
      <c r="F39" s="2">
        <v>1</v>
      </c>
      <c r="G39" s="4">
        <v>1</v>
      </c>
      <c r="H39" s="4" t="s">
        <v>314</v>
      </c>
      <c r="I39" s="4">
        <v>1</v>
      </c>
      <c r="J39" s="23"/>
      <c r="K39" s="23"/>
      <c r="L39" s="5"/>
      <c r="M39" s="5"/>
      <c r="N39" s="27" t="s">
        <v>327</v>
      </c>
      <c r="O39" s="15"/>
      <c r="P39" s="27"/>
      <c r="Q39" s="35" t="s">
        <v>376</v>
      </c>
      <c r="R39" s="35">
        <v>0</v>
      </c>
    </row>
    <row r="40" spans="1:18" ht="409.5" x14ac:dyDescent="0.25">
      <c r="A40" s="3" t="s">
        <v>95</v>
      </c>
      <c r="B40" s="3" t="s">
        <v>96</v>
      </c>
      <c r="C40" s="2" t="s">
        <v>141</v>
      </c>
      <c r="D40" s="7" t="s">
        <v>142</v>
      </c>
      <c r="E40" s="3" t="s">
        <v>143</v>
      </c>
      <c r="F40" s="2">
        <v>1</v>
      </c>
      <c r="G40" s="4">
        <v>1</v>
      </c>
      <c r="H40" s="4" t="s">
        <v>317</v>
      </c>
      <c r="I40" s="4">
        <v>0</v>
      </c>
      <c r="J40" s="23">
        <v>194177.27</v>
      </c>
      <c r="K40" s="23">
        <v>44177.27</v>
      </c>
      <c r="L40" s="5"/>
      <c r="M40" s="4" t="s">
        <v>324</v>
      </c>
      <c r="N40" s="27" t="s">
        <v>331</v>
      </c>
      <c r="O40" s="15"/>
      <c r="P40" s="26"/>
      <c r="Q40" s="35" t="s">
        <v>375</v>
      </c>
      <c r="R40" s="35">
        <v>0</v>
      </c>
    </row>
    <row r="41" spans="1:18" ht="48" hidden="1" x14ac:dyDescent="0.25">
      <c r="A41" s="2" t="s">
        <v>136</v>
      </c>
      <c r="B41" s="2" t="s">
        <v>137</v>
      </c>
      <c r="C41" s="2" t="s">
        <v>144</v>
      </c>
      <c r="D41" s="7" t="s">
        <v>145</v>
      </c>
      <c r="E41" s="3" t="s">
        <v>146</v>
      </c>
      <c r="F41" s="2">
        <v>1</v>
      </c>
      <c r="G41" s="4">
        <v>0</v>
      </c>
      <c r="H41" s="4"/>
      <c r="I41" s="4"/>
      <c r="J41" s="23"/>
      <c r="K41" s="23"/>
      <c r="L41" s="4"/>
      <c r="M41" s="4"/>
      <c r="N41" s="30"/>
      <c r="O41" s="4"/>
      <c r="P41" s="20"/>
      <c r="Q41" s="44" t="s">
        <v>373</v>
      </c>
      <c r="R41" s="2">
        <v>0</v>
      </c>
    </row>
    <row r="42" spans="1:18" ht="48" hidden="1" x14ac:dyDescent="0.25">
      <c r="A42" s="2" t="s">
        <v>82</v>
      </c>
      <c r="B42" s="2" t="s">
        <v>83</v>
      </c>
      <c r="C42" s="2" t="s">
        <v>147</v>
      </c>
      <c r="D42" s="7" t="s">
        <v>148</v>
      </c>
      <c r="E42" s="3" t="s">
        <v>149</v>
      </c>
      <c r="F42" s="2">
        <v>1</v>
      </c>
      <c r="G42" s="4">
        <v>0</v>
      </c>
      <c r="H42" s="4"/>
      <c r="I42" s="4"/>
      <c r="J42" s="23"/>
      <c r="K42" s="23"/>
      <c r="L42" s="4"/>
      <c r="M42" s="4"/>
      <c r="N42" s="30"/>
      <c r="O42" s="4"/>
      <c r="P42" s="20"/>
      <c r="Q42" s="44" t="s">
        <v>373</v>
      </c>
      <c r="R42" s="2">
        <v>0</v>
      </c>
    </row>
    <row r="43" spans="1:18" ht="132" x14ac:dyDescent="0.25">
      <c r="A43" s="3" t="s">
        <v>87</v>
      </c>
      <c r="B43" s="3" t="s">
        <v>88</v>
      </c>
      <c r="C43" s="2" t="s">
        <v>150</v>
      </c>
      <c r="D43" s="7" t="s">
        <v>151</v>
      </c>
      <c r="E43" s="9" t="s">
        <v>152</v>
      </c>
      <c r="F43" s="2">
        <v>1</v>
      </c>
      <c r="G43" s="4">
        <v>1</v>
      </c>
      <c r="H43" s="4" t="s">
        <v>316</v>
      </c>
      <c r="I43" s="4">
        <v>1</v>
      </c>
      <c r="J43" s="23"/>
      <c r="K43" s="23"/>
      <c r="L43" s="5"/>
      <c r="M43" s="5"/>
      <c r="N43" s="27" t="s">
        <v>335</v>
      </c>
      <c r="O43" s="15"/>
      <c r="P43" s="26" t="s">
        <v>339</v>
      </c>
      <c r="Q43" s="35" t="s">
        <v>377</v>
      </c>
      <c r="R43" s="35">
        <v>0</v>
      </c>
    </row>
    <row r="44" spans="1:18" ht="60" x14ac:dyDescent="0.25">
      <c r="A44" s="3" t="s">
        <v>87</v>
      </c>
      <c r="B44" s="3" t="s">
        <v>88</v>
      </c>
      <c r="C44" s="2" t="s">
        <v>153</v>
      </c>
      <c r="D44" s="7" t="s">
        <v>154</v>
      </c>
      <c r="E44" s="9" t="s">
        <v>155</v>
      </c>
      <c r="F44" s="2">
        <v>1</v>
      </c>
      <c r="G44" s="4">
        <v>1</v>
      </c>
      <c r="H44" s="4" t="s">
        <v>314</v>
      </c>
      <c r="I44" s="4">
        <v>1</v>
      </c>
      <c r="J44" s="23"/>
      <c r="K44" s="23"/>
      <c r="L44" s="5"/>
      <c r="M44" s="5"/>
      <c r="N44" s="27" t="s">
        <v>333</v>
      </c>
      <c r="O44" s="15"/>
      <c r="P44" s="26" t="s">
        <v>342</v>
      </c>
      <c r="Q44" s="35" t="s">
        <v>377</v>
      </c>
      <c r="R44" s="35">
        <v>0</v>
      </c>
    </row>
    <row r="45" spans="1:18" ht="60" x14ac:dyDescent="0.25">
      <c r="A45" s="3" t="s">
        <v>87</v>
      </c>
      <c r="B45" s="3" t="s">
        <v>88</v>
      </c>
      <c r="C45" s="2" t="s">
        <v>156</v>
      </c>
      <c r="D45" s="7" t="s">
        <v>157</v>
      </c>
      <c r="E45" s="9" t="s">
        <v>158</v>
      </c>
      <c r="F45" s="2">
        <v>1</v>
      </c>
      <c r="G45" s="4">
        <v>1</v>
      </c>
      <c r="H45" s="4" t="s">
        <v>314</v>
      </c>
      <c r="I45" s="4">
        <v>1</v>
      </c>
      <c r="J45" s="23"/>
      <c r="K45" s="23"/>
      <c r="L45" s="5"/>
      <c r="M45" s="5"/>
      <c r="N45" s="27" t="s">
        <v>333</v>
      </c>
      <c r="O45" s="15"/>
      <c r="P45" s="26" t="s">
        <v>342</v>
      </c>
      <c r="Q45" s="35" t="s">
        <v>377</v>
      </c>
      <c r="R45" s="35">
        <v>0</v>
      </c>
    </row>
    <row r="46" spans="1:18" ht="60" x14ac:dyDescent="0.25">
      <c r="A46" s="3" t="s">
        <v>87</v>
      </c>
      <c r="B46" s="3" t="s">
        <v>88</v>
      </c>
      <c r="C46" s="2" t="s">
        <v>159</v>
      </c>
      <c r="D46" s="7" t="s">
        <v>160</v>
      </c>
      <c r="E46" s="9" t="s">
        <v>161</v>
      </c>
      <c r="F46" s="2">
        <v>1</v>
      </c>
      <c r="G46" s="4">
        <v>1</v>
      </c>
      <c r="H46" s="4" t="s">
        <v>314</v>
      </c>
      <c r="I46" s="4">
        <v>1</v>
      </c>
      <c r="J46" s="23"/>
      <c r="K46" s="23"/>
      <c r="L46" s="5"/>
      <c r="M46" s="5"/>
      <c r="N46" s="27" t="s">
        <v>333</v>
      </c>
      <c r="O46" s="15"/>
      <c r="P46" s="26" t="s">
        <v>344</v>
      </c>
      <c r="Q46" s="35" t="s">
        <v>377</v>
      </c>
      <c r="R46" s="35">
        <v>0</v>
      </c>
    </row>
    <row r="47" spans="1:18" ht="48" hidden="1" x14ac:dyDescent="0.25">
      <c r="A47" s="2" t="s">
        <v>82</v>
      </c>
      <c r="B47" s="2" t="s">
        <v>83</v>
      </c>
      <c r="C47" s="2" t="s">
        <v>162</v>
      </c>
      <c r="D47" s="7" t="s">
        <v>163</v>
      </c>
      <c r="E47" s="3" t="s">
        <v>164</v>
      </c>
      <c r="F47" s="2">
        <v>1</v>
      </c>
      <c r="G47" s="4">
        <v>0</v>
      </c>
      <c r="H47" s="4"/>
      <c r="I47" s="4"/>
      <c r="J47" s="23"/>
      <c r="K47" s="23"/>
      <c r="L47" s="4"/>
      <c r="M47" s="4"/>
      <c r="N47" s="30"/>
      <c r="O47" s="4"/>
      <c r="P47" s="20"/>
      <c r="Q47" s="44" t="s">
        <v>373</v>
      </c>
      <c r="R47" s="2">
        <v>0</v>
      </c>
    </row>
    <row r="48" spans="1:18" ht="48" hidden="1" x14ac:dyDescent="0.25">
      <c r="A48" s="2" t="s">
        <v>82</v>
      </c>
      <c r="B48" s="2" t="s">
        <v>83</v>
      </c>
      <c r="C48" s="2" t="s">
        <v>165</v>
      </c>
      <c r="D48" s="7" t="s">
        <v>166</v>
      </c>
      <c r="E48" s="3" t="s">
        <v>167</v>
      </c>
      <c r="F48" s="2">
        <v>1</v>
      </c>
      <c r="G48" s="4">
        <v>0</v>
      </c>
      <c r="H48" s="4"/>
      <c r="I48" s="4"/>
      <c r="J48" s="23"/>
      <c r="K48" s="23"/>
      <c r="L48" s="4"/>
      <c r="M48" s="4"/>
      <c r="N48" s="30"/>
      <c r="O48" s="4"/>
      <c r="P48" s="20"/>
      <c r="Q48" s="44" t="s">
        <v>373</v>
      </c>
      <c r="R48" s="2">
        <v>0</v>
      </c>
    </row>
    <row r="49" spans="1:18" ht="36" x14ac:dyDescent="0.25">
      <c r="A49" s="3" t="s">
        <v>82</v>
      </c>
      <c r="B49" s="3" t="s">
        <v>83</v>
      </c>
      <c r="C49" s="2" t="s">
        <v>168</v>
      </c>
      <c r="D49" s="7" t="s">
        <v>169</v>
      </c>
      <c r="E49" s="9" t="s">
        <v>170</v>
      </c>
      <c r="F49" s="2">
        <v>1</v>
      </c>
      <c r="G49" s="4">
        <v>1</v>
      </c>
      <c r="H49" s="4" t="s">
        <v>314</v>
      </c>
      <c r="I49" s="4">
        <v>1</v>
      </c>
      <c r="J49" s="23"/>
      <c r="K49" s="23"/>
      <c r="L49" s="5"/>
      <c r="M49" s="5"/>
      <c r="N49" s="27" t="s">
        <v>327</v>
      </c>
      <c r="O49" s="15"/>
      <c r="P49" s="27"/>
      <c r="Q49" s="35" t="s">
        <v>376</v>
      </c>
      <c r="R49" s="35">
        <v>0</v>
      </c>
    </row>
    <row r="50" spans="1:18" ht="48" hidden="1" x14ac:dyDescent="0.25">
      <c r="A50" s="2" t="s">
        <v>82</v>
      </c>
      <c r="B50" s="2" t="s">
        <v>83</v>
      </c>
      <c r="C50" s="2" t="s">
        <v>171</v>
      </c>
      <c r="D50" s="7" t="s">
        <v>172</v>
      </c>
      <c r="E50" s="3" t="s">
        <v>173</v>
      </c>
      <c r="F50" s="2">
        <v>1</v>
      </c>
      <c r="G50" s="4">
        <v>0</v>
      </c>
      <c r="H50" s="4"/>
      <c r="I50" s="4"/>
      <c r="J50" s="23"/>
      <c r="K50" s="23"/>
      <c r="L50" s="4"/>
      <c r="M50" s="4"/>
      <c r="N50" s="30"/>
      <c r="O50" s="4"/>
      <c r="P50" s="20"/>
      <c r="Q50" s="44" t="s">
        <v>373</v>
      </c>
      <c r="R50" s="2">
        <v>0</v>
      </c>
    </row>
    <row r="51" spans="1:18" ht="55.5" customHeight="1" x14ac:dyDescent="0.25">
      <c r="A51" s="3" t="s">
        <v>87</v>
      </c>
      <c r="B51" s="3" t="s">
        <v>88</v>
      </c>
      <c r="C51" s="2" t="s">
        <v>174</v>
      </c>
      <c r="D51" s="7" t="s">
        <v>175</v>
      </c>
      <c r="E51" s="3" t="s">
        <v>176</v>
      </c>
      <c r="F51" s="2">
        <v>1</v>
      </c>
      <c r="G51" s="4">
        <v>1</v>
      </c>
      <c r="H51" s="4" t="s">
        <v>315</v>
      </c>
      <c r="I51" s="4">
        <v>0</v>
      </c>
      <c r="J51" s="23">
        <v>2569984.7400000002</v>
      </c>
      <c r="K51" s="23">
        <v>2464603.2200000002</v>
      </c>
      <c r="L51" s="22" t="s">
        <v>322</v>
      </c>
      <c r="M51" s="4"/>
      <c r="N51" s="27" t="s">
        <v>327</v>
      </c>
      <c r="O51" s="15">
        <f>0.03*(J51-K51)</f>
        <v>3161.4456000000005</v>
      </c>
      <c r="P51" s="26"/>
      <c r="Q51" s="35" t="s">
        <v>379</v>
      </c>
      <c r="R51" s="36">
        <f>O51</f>
        <v>3161.4456000000005</v>
      </c>
    </row>
    <row r="52" spans="1:18" ht="48" hidden="1" x14ac:dyDescent="0.25">
      <c r="A52" s="2" t="s">
        <v>87</v>
      </c>
      <c r="B52" s="2" t="s">
        <v>88</v>
      </c>
      <c r="C52" s="2" t="s">
        <v>177</v>
      </c>
      <c r="D52" s="7" t="s">
        <v>178</v>
      </c>
      <c r="E52" s="3" t="s">
        <v>179</v>
      </c>
      <c r="F52" s="2">
        <v>1</v>
      </c>
      <c r="G52" s="4">
        <v>0</v>
      </c>
      <c r="H52" s="4"/>
      <c r="I52" s="4"/>
      <c r="J52" s="23"/>
      <c r="K52" s="23"/>
      <c r="L52" s="4"/>
      <c r="M52" s="4"/>
      <c r="N52" s="30"/>
      <c r="O52" s="4"/>
      <c r="P52" s="20"/>
      <c r="Q52" s="44" t="s">
        <v>373</v>
      </c>
      <c r="R52" s="2">
        <v>0</v>
      </c>
    </row>
    <row r="53" spans="1:18" ht="36" x14ac:dyDescent="0.25">
      <c r="A53" s="3" t="s">
        <v>87</v>
      </c>
      <c r="B53" s="3" t="s">
        <v>88</v>
      </c>
      <c r="C53" s="2" t="s">
        <v>180</v>
      </c>
      <c r="D53" s="7" t="s">
        <v>181</v>
      </c>
      <c r="E53" s="9" t="s">
        <v>182</v>
      </c>
      <c r="F53" s="2">
        <v>1</v>
      </c>
      <c r="G53" s="4">
        <v>1</v>
      </c>
      <c r="H53" s="4" t="s">
        <v>314</v>
      </c>
      <c r="I53" s="4">
        <v>1</v>
      </c>
      <c r="J53" s="23"/>
      <c r="K53" s="23"/>
      <c r="L53" s="5"/>
      <c r="M53" s="5"/>
      <c r="N53" s="27" t="s">
        <v>327</v>
      </c>
      <c r="O53" s="15"/>
      <c r="P53" s="27"/>
      <c r="Q53" s="35" t="s">
        <v>376</v>
      </c>
      <c r="R53" s="35">
        <v>0</v>
      </c>
    </row>
    <row r="54" spans="1:18" ht="48" hidden="1" x14ac:dyDescent="0.25">
      <c r="A54" s="2" t="s">
        <v>87</v>
      </c>
      <c r="B54" s="2" t="s">
        <v>88</v>
      </c>
      <c r="C54" s="2" t="s">
        <v>183</v>
      </c>
      <c r="D54" s="7" t="s">
        <v>184</v>
      </c>
      <c r="E54" s="3" t="s">
        <v>185</v>
      </c>
      <c r="F54" s="2">
        <v>1</v>
      </c>
      <c r="G54" s="4">
        <v>0</v>
      </c>
      <c r="H54" s="4"/>
      <c r="I54" s="4"/>
      <c r="J54" s="23"/>
      <c r="K54" s="23"/>
      <c r="L54" s="4"/>
      <c r="M54" s="4"/>
      <c r="N54" s="30"/>
      <c r="O54" s="4"/>
      <c r="P54" s="20"/>
      <c r="Q54" s="44" t="s">
        <v>373</v>
      </c>
      <c r="R54" s="2">
        <v>0</v>
      </c>
    </row>
    <row r="55" spans="1:18" ht="72" x14ac:dyDescent="0.25">
      <c r="A55" s="3" t="s">
        <v>87</v>
      </c>
      <c r="B55" s="3" t="s">
        <v>88</v>
      </c>
      <c r="C55" s="2" t="s">
        <v>186</v>
      </c>
      <c r="D55" s="7" t="s">
        <v>187</v>
      </c>
      <c r="E55" s="9" t="s">
        <v>188</v>
      </c>
      <c r="F55" s="2">
        <v>1</v>
      </c>
      <c r="G55" s="4">
        <v>1</v>
      </c>
      <c r="H55" s="4" t="s">
        <v>316</v>
      </c>
      <c r="I55" s="4">
        <v>1</v>
      </c>
      <c r="J55" s="23"/>
      <c r="K55" s="23"/>
      <c r="L55" s="5"/>
      <c r="M55" s="5"/>
      <c r="N55" s="27" t="s">
        <v>336</v>
      </c>
      <c r="O55" s="15"/>
      <c r="P55" s="26" t="s">
        <v>348</v>
      </c>
      <c r="Q55" s="35" t="s">
        <v>377</v>
      </c>
      <c r="R55" s="35">
        <v>0</v>
      </c>
    </row>
    <row r="56" spans="1:18" ht="36" x14ac:dyDescent="0.25">
      <c r="A56" s="3" t="s">
        <v>87</v>
      </c>
      <c r="B56" s="3" t="s">
        <v>88</v>
      </c>
      <c r="C56" s="2" t="s">
        <v>189</v>
      </c>
      <c r="D56" s="7" t="s">
        <v>190</v>
      </c>
      <c r="E56" s="9" t="s">
        <v>191</v>
      </c>
      <c r="F56" s="2">
        <v>1</v>
      </c>
      <c r="G56" s="4">
        <v>1</v>
      </c>
      <c r="H56" s="4" t="s">
        <v>314</v>
      </c>
      <c r="I56" s="4">
        <v>1</v>
      </c>
      <c r="J56" s="23"/>
      <c r="K56" s="23"/>
      <c r="L56" s="5"/>
      <c r="M56" s="5"/>
      <c r="N56" s="27" t="s">
        <v>328</v>
      </c>
      <c r="O56" s="15"/>
      <c r="P56" s="27"/>
      <c r="Q56" s="35" t="s">
        <v>376</v>
      </c>
      <c r="R56" s="35">
        <v>0</v>
      </c>
    </row>
    <row r="57" spans="1:18" ht="60" x14ac:dyDescent="0.25">
      <c r="A57" s="3" t="s">
        <v>87</v>
      </c>
      <c r="B57" s="3" t="s">
        <v>88</v>
      </c>
      <c r="C57" s="2" t="s">
        <v>192</v>
      </c>
      <c r="D57" s="7" t="s">
        <v>193</v>
      </c>
      <c r="E57" s="9" t="s">
        <v>194</v>
      </c>
      <c r="F57" s="2">
        <v>1</v>
      </c>
      <c r="G57" s="4">
        <v>1</v>
      </c>
      <c r="H57" s="4" t="s">
        <v>314</v>
      </c>
      <c r="I57" s="4">
        <v>1</v>
      </c>
      <c r="J57" s="23"/>
      <c r="K57" s="23"/>
      <c r="L57" s="5"/>
      <c r="M57" s="5"/>
      <c r="N57" s="27" t="s">
        <v>333</v>
      </c>
      <c r="O57" s="15"/>
      <c r="P57" s="26" t="s">
        <v>344</v>
      </c>
      <c r="Q57" s="35" t="s">
        <v>377</v>
      </c>
      <c r="R57" s="35">
        <v>0</v>
      </c>
    </row>
    <row r="58" spans="1:18" ht="60" x14ac:dyDescent="0.25">
      <c r="A58" s="3" t="s">
        <v>87</v>
      </c>
      <c r="B58" s="3" t="s">
        <v>88</v>
      </c>
      <c r="C58" s="2" t="s">
        <v>195</v>
      </c>
      <c r="D58" s="7" t="s">
        <v>196</v>
      </c>
      <c r="E58" s="9" t="s">
        <v>197</v>
      </c>
      <c r="F58" s="2">
        <v>1</v>
      </c>
      <c r="G58" s="4">
        <v>1</v>
      </c>
      <c r="H58" s="4" t="s">
        <v>314</v>
      </c>
      <c r="I58" s="4">
        <v>1</v>
      </c>
      <c r="J58" s="23"/>
      <c r="K58" s="23"/>
      <c r="L58" s="5"/>
      <c r="M58" s="5"/>
      <c r="N58" s="27" t="s">
        <v>333</v>
      </c>
      <c r="O58" s="15"/>
      <c r="P58" s="26" t="s">
        <v>344</v>
      </c>
      <c r="Q58" s="35" t="s">
        <v>377</v>
      </c>
      <c r="R58" s="35">
        <v>0</v>
      </c>
    </row>
    <row r="59" spans="1:18" ht="49.5" customHeight="1" x14ac:dyDescent="0.25">
      <c r="A59" s="3" t="s">
        <v>87</v>
      </c>
      <c r="B59" s="3" t="s">
        <v>88</v>
      </c>
      <c r="C59" s="2" t="s">
        <v>198</v>
      </c>
      <c r="D59" s="7" t="s">
        <v>199</v>
      </c>
      <c r="E59" s="3" t="s">
        <v>200</v>
      </c>
      <c r="F59" s="2">
        <v>1</v>
      </c>
      <c r="G59" s="4">
        <v>1</v>
      </c>
      <c r="H59" s="4" t="s">
        <v>315</v>
      </c>
      <c r="I59" s="4">
        <v>0</v>
      </c>
      <c r="J59" s="23">
        <v>5800000</v>
      </c>
      <c r="K59" s="23">
        <v>5325072.9600000009</v>
      </c>
      <c r="L59" s="22" t="s">
        <v>322</v>
      </c>
      <c r="M59" s="4"/>
      <c r="N59" s="27" t="s">
        <v>327</v>
      </c>
      <c r="O59" s="15">
        <f>0.03*(J59-K59)</f>
        <v>14247.811199999973</v>
      </c>
      <c r="P59" s="26"/>
      <c r="Q59" s="35" t="s">
        <v>379</v>
      </c>
      <c r="R59" s="36">
        <f>+O59</f>
        <v>14247.811199999973</v>
      </c>
    </row>
    <row r="60" spans="1:18" ht="36" x14ac:dyDescent="0.25">
      <c r="A60" s="3" t="s">
        <v>87</v>
      </c>
      <c r="B60" s="3" t="s">
        <v>88</v>
      </c>
      <c r="C60" s="2" t="s">
        <v>201</v>
      </c>
      <c r="D60" s="7" t="s">
        <v>202</v>
      </c>
      <c r="E60" s="9" t="s">
        <v>203</v>
      </c>
      <c r="F60" s="2">
        <v>1</v>
      </c>
      <c r="G60" s="4">
        <v>1</v>
      </c>
      <c r="H60" s="4" t="s">
        <v>314</v>
      </c>
      <c r="I60" s="4">
        <v>1</v>
      </c>
      <c r="J60" s="23"/>
      <c r="K60" s="23"/>
      <c r="L60" s="5"/>
      <c r="M60" s="5"/>
      <c r="N60" s="27" t="s">
        <v>327</v>
      </c>
      <c r="O60" s="15"/>
      <c r="P60" s="27"/>
      <c r="Q60" s="35" t="s">
        <v>376</v>
      </c>
      <c r="R60" s="35">
        <v>0</v>
      </c>
    </row>
    <row r="61" spans="1:18" ht="48" hidden="1" x14ac:dyDescent="0.25">
      <c r="A61" s="2" t="s">
        <v>95</v>
      </c>
      <c r="B61" s="2" t="s">
        <v>96</v>
      </c>
      <c r="C61" s="2" t="s">
        <v>204</v>
      </c>
      <c r="D61" s="7" t="s">
        <v>205</v>
      </c>
      <c r="E61" s="3" t="s">
        <v>206</v>
      </c>
      <c r="F61" s="2">
        <v>1</v>
      </c>
      <c r="G61" s="4">
        <v>0</v>
      </c>
      <c r="H61" s="4"/>
      <c r="I61" s="4"/>
      <c r="J61" s="23"/>
      <c r="K61" s="23"/>
      <c r="L61" s="4"/>
      <c r="M61" s="4"/>
      <c r="N61" s="30"/>
      <c r="O61" s="4"/>
      <c r="P61" s="20"/>
      <c r="Q61" s="44" t="s">
        <v>373</v>
      </c>
      <c r="R61" s="2">
        <v>0</v>
      </c>
    </row>
    <row r="62" spans="1:18" ht="48" hidden="1" x14ac:dyDescent="0.25">
      <c r="A62" s="2" t="s">
        <v>95</v>
      </c>
      <c r="B62" s="2" t="s">
        <v>96</v>
      </c>
      <c r="C62" s="2" t="s">
        <v>207</v>
      </c>
      <c r="D62" s="7" t="s">
        <v>208</v>
      </c>
      <c r="E62" s="3" t="s">
        <v>209</v>
      </c>
      <c r="F62" s="2">
        <v>1</v>
      </c>
      <c r="G62" s="4">
        <v>0</v>
      </c>
      <c r="H62" s="4"/>
      <c r="I62" s="4"/>
      <c r="J62" s="23"/>
      <c r="K62" s="23"/>
      <c r="L62" s="4"/>
      <c r="M62" s="4"/>
      <c r="N62" s="30"/>
      <c r="O62" s="4"/>
      <c r="P62" s="20"/>
      <c r="Q62" s="44" t="s">
        <v>373</v>
      </c>
      <c r="R62" s="2">
        <v>0</v>
      </c>
    </row>
    <row r="63" spans="1:18" ht="48" hidden="1" x14ac:dyDescent="0.25">
      <c r="A63" s="2" t="s">
        <v>95</v>
      </c>
      <c r="B63" s="2" t="s">
        <v>96</v>
      </c>
      <c r="C63" s="2" t="s">
        <v>210</v>
      </c>
      <c r="D63" s="7" t="s">
        <v>211</v>
      </c>
      <c r="E63" s="3" t="s">
        <v>212</v>
      </c>
      <c r="F63" s="2">
        <v>1</v>
      </c>
      <c r="G63" s="4">
        <v>0</v>
      </c>
      <c r="H63" s="4"/>
      <c r="I63" s="4"/>
      <c r="J63" s="23"/>
      <c r="K63" s="23"/>
      <c r="L63" s="4"/>
      <c r="M63" s="4"/>
      <c r="N63" s="30"/>
      <c r="O63" s="4"/>
      <c r="P63" s="20"/>
      <c r="Q63" s="44" t="s">
        <v>373</v>
      </c>
      <c r="R63" s="2">
        <v>0</v>
      </c>
    </row>
    <row r="64" spans="1:18" ht="48" hidden="1" x14ac:dyDescent="0.25">
      <c r="A64" s="2" t="s">
        <v>95</v>
      </c>
      <c r="B64" s="2" t="s">
        <v>96</v>
      </c>
      <c r="C64" s="2" t="s">
        <v>213</v>
      </c>
      <c r="D64" s="7" t="s">
        <v>214</v>
      </c>
      <c r="E64" s="3" t="s">
        <v>215</v>
      </c>
      <c r="F64" s="2">
        <v>1</v>
      </c>
      <c r="G64" s="4">
        <v>0</v>
      </c>
      <c r="H64" s="4"/>
      <c r="I64" s="4"/>
      <c r="J64" s="23"/>
      <c r="K64" s="23"/>
      <c r="L64" s="4"/>
      <c r="M64" s="4"/>
      <c r="N64" s="30"/>
      <c r="O64" s="4"/>
      <c r="P64" s="20"/>
      <c r="Q64" s="44" t="s">
        <v>373</v>
      </c>
      <c r="R64" s="2">
        <v>0</v>
      </c>
    </row>
    <row r="65" spans="1:18" ht="48" hidden="1" x14ac:dyDescent="0.25">
      <c r="A65" s="2" t="s">
        <v>95</v>
      </c>
      <c r="B65" s="2" t="s">
        <v>96</v>
      </c>
      <c r="C65" s="2" t="s">
        <v>216</v>
      </c>
      <c r="D65" s="7" t="s">
        <v>217</v>
      </c>
      <c r="E65" s="3" t="s">
        <v>218</v>
      </c>
      <c r="F65" s="2">
        <v>1</v>
      </c>
      <c r="G65" s="4">
        <v>0</v>
      </c>
      <c r="H65" s="4"/>
      <c r="I65" s="4"/>
      <c r="J65" s="23"/>
      <c r="K65" s="23"/>
      <c r="L65" s="4"/>
      <c r="M65" s="4"/>
      <c r="N65" s="30"/>
      <c r="O65" s="4"/>
      <c r="P65" s="20"/>
      <c r="Q65" s="44" t="s">
        <v>373</v>
      </c>
      <c r="R65" s="2">
        <v>0</v>
      </c>
    </row>
    <row r="66" spans="1:18" ht="48" hidden="1" x14ac:dyDescent="0.25">
      <c r="A66" s="2" t="s">
        <v>95</v>
      </c>
      <c r="B66" s="2" t="s">
        <v>96</v>
      </c>
      <c r="C66" s="2" t="s">
        <v>219</v>
      </c>
      <c r="D66" s="7" t="s">
        <v>220</v>
      </c>
      <c r="E66" s="3" t="s">
        <v>221</v>
      </c>
      <c r="F66" s="2">
        <v>1</v>
      </c>
      <c r="G66" s="4">
        <v>0</v>
      </c>
      <c r="H66" s="4"/>
      <c r="I66" s="4"/>
      <c r="J66" s="23"/>
      <c r="K66" s="23"/>
      <c r="L66" s="4"/>
      <c r="M66" s="4"/>
      <c r="N66" s="30"/>
      <c r="O66" s="4"/>
      <c r="P66" s="20"/>
      <c r="Q66" s="44" t="s">
        <v>373</v>
      </c>
      <c r="R66" s="2">
        <v>0</v>
      </c>
    </row>
    <row r="67" spans="1:18" ht="48" hidden="1" x14ac:dyDescent="0.25">
      <c r="A67" s="2" t="s">
        <v>95</v>
      </c>
      <c r="B67" s="2" t="s">
        <v>96</v>
      </c>
      <c r="C67" s="2" t="s">
        <v>222</v>
      </c>
      <c r="D67" s="7" t="s">
        <v>223</v>
      </c>
      <c r="E67" s="3" t="s">
        <v>224</v>
      </c>
      <c r="F67" s="2">
        <v>1</v>
      </c>
      <c r="G67" s="4">
        <v>0</v>
      </c>
      <c r="H67" s="4"/>
      <c r="I67" s="4"/>
      <c r="J67" s="23"/>
      <c r="K67" s="23"/>
      <c r="L67" s="4"/>
      <c r="M67" s="4"/>
      <c r="N67" s="30"/>
      <c r="O67" s="4"/>
      <c r="P67" s="20"/>
      <c r="Q67" s="44" t="s">
        <v>373</v>
      </c>
      <c r="R67" s="2">
        <v>0</v>
      </c>
    </row>
    <row r="68" spans="1:18" ht="48" hidden="1" x14ac:dyDescent="0.25">
      <c r="A68" s="2" t="s">
        <v>95</v>
      </c>
      <c r="B68" s="2" t="s">
        <v>96</v>
      </c>
      <c r="C68" s="2" t="s">
        <v>225</v>
      </c>
      <c r="D68" s="7" t="s">
        <v>226</v>
      </c>
      <c r="E68" s="3" t="s">
        <v>227</v>
      </c>
      <c r="F68" s="2">
        <v>1</v>
      </c>
      <c r="G68" s="4">
        <v>0</v>
      </c>
      <c r="H68" s="4"/>
      <c r="I68" s="4"/>
      <c r="J68" s="23"/>
      <c r="K68" s="23"/>
      <c r="L68" s="4"/>
      <c r="M68" s="4"/>
      <c r="N68" s="30"/>
      <c r="O68" s="4"/>
      <c r="P68" s="20"/>
      <c r="Q68" s="44" t="s">
        <v>373</v>
      </c>
      <c r="R68" s="2">
        <v>0</v>
      </c>
    </row>
    <row r="69" spans="1:18" ht="48" hidden="1" x14ac:dyDescent="0.25">
      <c r="A69" s="2" t="s">
        <v>95</v>
      </c>
      <c r="B69" s="2" t="s">
        <v>96</v>
      </c>
      <c r="C69" s="2" t="s">
        <v>228</v>
      </c>
      <c r="D69" s="7" t="s">
        <v>229</v>
      </c>
      <c r="E69" s="3" t="s">
        <v>230</v>
      </c>
      <c r="F69" s="2">
        <v>1</v>
      </c>
      <c r="G69" s="4">
        <v>0</v>
      </c>
      <c r="H69" s="4"/>
      <c r="I69" s="4"/>
      <c r="J69" s="23"/>
      <c r="K69" s="23"/>
      <c r="L69" s="4"/>
      <c r="M69" s="4"/>
      <c r="N69" s="30"/>
      <c r="O69" s="4"/>
      <c r="P69" s="20"/>
      <c r="Q69" s="44" t="s">
        <v>373</v>
      </c>
      <c r="R69" s="2">
        <v>0</v>
      </c>
    </row>
    <row r="70" spans="1:18" ht="48" hidden="1" x14ac:dyDescent="0.25">
      <c r="A70" s="2" t="s">
        <v>95</v>
      </c>
      <c r="B70" s="2" t="s">
        <v>96</v>
      </c>
      <c r="C70" s="2" t="s">
        <v>231</v>
      </c>
      <c r="D70" s="7" t="s">
        <v>232</v>
      </c>
      <c r="E70" s="3" t="s">
        <v>233</v>
      </c>
      <c r="F70" s="2">
        <v>1</v>
      </c>
      <c r="G70" s="4">
        <v>0</v>
      </c>
      <c r="H70" s="4"/>
      <c r="I70" s="4"/>
      <c r="J70" s="23"/>
      <c r="K70" s="23"/>
      <c r="L70" s="4"/>
      <c r="M70" s="4"/>
      <c r="N70" s="30"/>
      <c r="O70" s="4"/>
      <c r="P70" s="20"/>
      <c r="Q70" s="44" t="s">
        <v>373</v>
      </c>
      <c r="R70" s="2">
        <v>0</v>
      </c>
    </row>
    <row r="71" spans="1:18" ht="48" hidden="1" x14ac:dyDescent="0.25">
      <c r="A71" s="2" t="s">
        <v>95</v>
      </c>
      <c r="B71" s="2" t="s">
        <v>96</v>
      </c>
      <c r="C71" s="2" t="s">
        <v>234</v>
      </c>
      <c r="D71" s="7" t="s">
        <v>235</v>
      </c>
      <c r="E71" s="3" t="s">
        <v>236</v>
      </c>
      <c r="F71" s="2">
        <v>1</v>
      </c>
      <c r="G71" s="4">
        <v>0</v>
      </c>
      <c r="H71" s="4"/>
      <c r="I71" s="4"/>
      <c r="J71" s="23"/>
      <c r="K71" s="23"/>
      <c r="L71" s="4"/>
      <c r="M71" s="4"/>
      <c r="N71" s="30"/>
      <c r="O71" s="4"/>
      <c r="P71" s="20"/>
      <c r="Q71" s="44" t="s">
        <v>373</v>
      </c>
      <c r="R71" s="2">
        <v>0</v>
      </c>
    </row>
    <row r="72" spans="1:18" ht="48" hidden="1" x14ac:dyDescent="0.25">
      <c r="A72" s="2" t="s">
        <v>95</v>
      </c>
      <c r="B72" s="2" t="s">
        <v>96</v>
      </c>
      <c r="C72" s="2" t="s">
        <v>237</v>
      </c>
      <c r="D72" s="7" t="s">
        <v>238</v>
      </c>
      <c r="E72" s="3" t="s">
        <v>239</v>
      </c>
      <c r="F72" s="2">
        <v>1</v>
      </c>
      <c r="G72" s="4">
        <v>0</v>
      </c>
      <c r="H72" s="4"/>
      <c r="I72" s="4"/>
      <c r="J72" s="23"/>
      <c r="K72" s="23"/>
      <c r="L72" s="4"/>
      <c r="M72" s="4"/>
      <c r="N72" s="30"/>
      <c r="O72" s="4"/>
      <c r="P72" s="20"/>
      <c r="Q72" s="44" t="s">
        <v>373</v>
      </c>
      <c r="R72" s="2">
        <v>0</v>
      </c>
    </row>
    <row r="73" spans="1:18" ht="48" hidden="1" x14ac:dyDescent="0.25">
      <c r="A73" s="2" t="s">
        <v>95</v>
      </c>
      <c r="B73" s="2" t="s">
        <v>96</v>
      </c>
      <c r="C73" s="2" t="s">
        <v>240</v>
      </c>
      <c r="D73" s="7" t="s">
        <v>241</v>
      </c>
      <c r="E73" s="3" t="s">
        <v>242</v>
      </c>
      <c r="F73" s="2">
        <v>1</v>
      </c>
      <c r="G73" s="4">
        <v>0</v>
      </c>
      <c r="H73" s="4"/>
      <c r="I73" s="4"/>
      <c r="J73" s="23"/>
      <c r="K73" s="23"/>
      <c r="L73" s="4"/>
      <c r="M73" s="4"/>
      <c r="N73" s="30"/>
      <c r="O73" s="4"/>
      <c r="P73" s="20"/>
      <c r="Q73" s="44" t="s">
        <v>373</v>
      </c>
      <c r="R73" s="2">
        <v>0</v>
      </c>
    </row>
    <row r="74" spans="1:18" ht="60" x14ac:dyDescent="0.25">
      <c r="A74" s="3" t="s">
        <v>95</v>
      </c>
      <c r="B74" s="3" t="s">
        <v>96</v>
      </c>
      <c r="C74" s="2" t="s">
        <v>243</v>
      </c>
      <c r="D74" s="7" t="s">
        <v>244</v>
      </c>
      <c r="E74" s="9" t="s">
        <v>245</v>
      </c>
      <c r="F74" s="2">
        <v>1</v>
      </c>
      <c r="G74" s="4">
        <v>1</v>
      </c>
      <c r="H74" s="4" t="s">
        <v>314</v>
      </c>
      <c r="I74" s="4">
        <v>1</v>
      </c>
      <c r="J74" s="23"/>
      <c r="K74" s="23"/>
      <c r="L74" s="5"/>
      <c r="M74" s="5"/>
      <c r="N74" s="27" t="s">
        <v>333</v>
      </c>
      <c r="O74" s="15"/>
      <c r="P74" s="26" t="s">
        <v>346</v>
      </c>
      <c r="Q74" s="35" t="s">
        <v>377</v>
      </c>
      <c r="R74" s="35">
        <v>0</v>
      </c>
    </row>
    <row r="75" spans="1:18" ht="60" x14ac:dyDescent="0.25">
      <c r="A75" s="3" t="s">
        <v>136</v>
      </c>
      <c r="B75" s="3" t="s">
        <v>137</v>
      </c>
      <c r="C75" s="2" t="s">
        <v>246</v>
      </c>
      <c r="D75" s="7" t="s">
        <v>247</v>
      </c>
      <c r="E75" s="9" t="s">
        <v>248</v>
      </c>
      <c r="F75" s="2">
        <v>1</v>
      </c>
      <c r="G75" s="4">
        <v>1</v>
      </c>
      <c r="H75" s="4" t="s">
        <v>314</v>
      </c>
      <c r="I75" s="4">
        <v>1</v>
      </c>
      <c r="J75" s="23"/>
      <c r="K75" s="23"/>
      <c r="L75" s="5"/>
      <c r="M75" s="5"/>
      <c r="N75" s="27" t="s">
        <v>333</v>
      </c>
      <c r="O75" s="15"/>
      <c r="P75" s="26" t="s">
        <v>344</v>
      </c>
      <c r="Q75" s="35" t="s">
        <v>377</v>
      </c>
      <c r="R75" s="35">
        <v>0</v>
      </c>
    </row>
    <row r="76" spans="1:18" ht="48" x14ac:dyDescent="0.25">
      <c r="A76" s="3" t="s">
        <v>87</v>
      </c>
      <c r="B76" s="3" t="s">
        <v>88</v>
      </c>
      <c r="C76" s="2" t="s">
        <v>249</v>
      </c>
      <c r="D76" s="7" t="s">
        <v>250</v>
      </c>
      <c r="E76" s="9" t="s">
        <v>251</v>
      </c>
      <c r="F76" s="2">
        <v>1</v>
      </c>
      <c r="G76" s="4">
        <v>1</v>
      </c>
      <c r="H76" s="4" t="s">
        <v>314</v>
      </c>
      <c r="I76" s="4">
        <v>1</v>
      </c>
      <c r="J76" s="23"/>
      <c r="K76" s="23"/>
      <c r="L76" s="5"/>
      <c r="M76" s="5"/>
      <c r="N76" s="27" t="s">
        <v>327</v>
      </c>
      <c r="O76" s="15"/>
      <c r="P76" s="27"/>
      <c r="Q76" s="35" t="s">
        <v>376</v>
      </c>
      <c r="R76" s="35">
        <v>0</v>
      </c>
    </row>
    <row r="77" spans="1:18" ht="276" x14ac:dyDescent="0.25">
      <c r="A77" s="3" t="s">
        <v>87</v>
      </c>
      <c r="B77" s="3" t="s">
        <v>88</v>
      </c>
      <c r="C77" s="2" t="s">
        <v>252</v>
      </c>
      <c r="D77" s="7" t="s">
        <v>253</v>
      </c>
      <c r="E77" s="9" t="s">
        <v>254</v>
      </c>
      <c r="F77" s="2">
        <v>1</v>
      </c>
      <c r="G77" s="4">
        <v>1</v>
      </c>
      <c r="H77" s="4" t="s">
        <v>318</v>
      </c>
      <c r="I77" s="4">
        <v>0</v>
      </c>
      <c r="J77" s="23"/>
      <c r="K77" s="23"/>
      <c r="L77" s="5"/>
      <c r="M77" s="5"/>
      <c r="N77" s="27" t="s">
        <v>330</v>
      </c>
      <c r="O77" s="15"/>
      <c r="P77" s="27"/>
      <c r="Q77" s="35" t="s">
        <v>374</v>
      </c>
      <c r="R77" s="35">
        <v>0</v>
      </c>
    </row>
    <row r="78" spans="1:18" ht="60" x14ac:dyDescent="0.25">
      <c r="A78" s="3" t="s">
        <v>87</v>
      </c>
      <c r="B78" s="3" t="s">
        <v>88</v>
      </c>
      <c r="C78" s="2" t="s">
        <v>255</v>
      </c>
      <c r="D78" s="7" t="s">
        <v>256</v>
      </c>
      <c r="E78" s="9" t="s">
        <v>257</v>
      </c>
      <c r="F78" s="2">
        <v>1</v>
      </c>
      <c r="G78" s="4">
        <v>1</v>
      </c>
      <c r="H78" s="4" t="s">
        <v>314</v>
      </c>
      <c r="I78" s="4">
        <v>1</v>
      </c>
      <c r="J78" s="23"/>
      <c r="K78" s="23"/>
      <c r="L78" s="5"/>
      <c r="M78" s="5"/>
      <c r="N78" s="27" t="s">
        <v>333</v>
      </c>
      <c r="O78" s="15"/>
      <c r="P78" s="26" t="s">
        <v>342</v>
      </c>
      <c r="Q78" s="35" t="s">
        <v>377</v>
      </c>
      <c r="R78" s="35">
        <v>0</v>
      </c>
    </row>
    <row r="79" spans="1:18" ht="60" x14ac:dyDescent="0.25">
      <c r="A79" s="3" t="s">
        <v>77</v>
      </c>
      <c r="B79" s="3" t="s">
        <v>78</v>
      </c>
      <c r="C79" s="2" t="s">
        <v>258</v>
      </c>
      <c r="D79" s="7" t="s">
        <v>259</v>
      </c>
      <c r="E79" s="9" t="s">
        <v>260</v>
      </c>
      <c r="F79" s="2">
        <v>1</v>
      </c>
      <c r="G79" s="4">
        <v>1</v>
      </c>
      <c r="H79" s="4" t="s">
        <v>314</v>
      </c>
      <c r="I79" s="4">
        <v>1</v>
      </c>
      <c r="J79" s="23"/>
      <c r="K79" s="23"/>
      <c r="L79" s="5"/>
      <c r="M79" s="5"/>
      <c r="N79" s="27" t="s">
        <v>333</v>
      </c>
      <c r="O79" s="15"/>
      <c r="P79" s="26" t="s">
        <v>347</v>
      </c>
      <c r="Q79" s="35" t="s">
        <v>377</v>
      </c>
      <c r="R79" s="35">
        <v>0</v>
      </c>
    </row>
    <row r="80" spans="1:18" ht="60" x14ac:dyDescent="0.25">
      <c r="A80" s="3" t="s">
        <v>87</v>
      </c>
      <c r="B80" s="3" t="s">
        <v>88</v>
      </c>
      <c r="C80" s="2" t="s">
        <v>261</v>
      </c>
      <c r="D80" s="7" t="s">
        <v>262</v>
      </c>
      <c r="E80" s="9" t="s">
        <v>263</v>
      </c>
      <c r="F80" s="2">
        <v>1</v>
      </c>
      <c r="G80" s="4">
        <v>1</v>
      </c>
      <c r="H80" s="4" t="s">
        <v>314</v>
      </c>
      <c r="I80" s="4">
        <v>1</v>
      </c>
      <c r="J80" s="23"/>
      <c r="K80" s="23"/>
      <c r="L80" s="5"/>
      <c r="M80" s="5"/>
      <c r="N80" s="27" t="s">
        <v>333</v>
      </c>
      <c r="O80" s="15"/>
      <c r="P80" s="26" t="s">
        <v>342</v>
      </c>
      <c r="Q80" s="35" t="s">
        <v>377</v>
      </c>
      <c r="R80" s="35">
        <v>0</v>
      </c>
    </row>
    <row r="81" spans="1:18" ht="60" x14ac:dyDescent="0.25">
      <c r="A81" s="3" t="s">
        <v>95</v>
      </c>
      <c r="B81" s="3" t="s">
        <v>96</v>
      </c>
      <c r="C81" s="2" t="s">
        <v>264</v>
      </c>
      <c r="D81" s="7" t="s">
        <v>265</v>
      </c>
      <c r="E81" s="9" t="s">
        <v>266</v>
      </c>
      <c r="F81" s="2">
        <v>1</v>
      </c>
      <c r="G81" s="4">
        <v>1</v>
      </c>
      <c r="H81" s="4" t="s">
        <v>314</v>
      </c>
      <c r="I81" s="4">
        <v>1</v>
      </c>
      <c r="J81" s="23"/>
      <c r="K81" s="23"/>
      <c r="L81" s="5"/>
      <c r="M81" s="5"/>
      <c r="N81" s="27" t="s">
        <v>333</v>
      </c>
      <c r="O81" s="15"/>
      <c r="P81" s="26" t="s">
        <v>339</v>
      </c>
      <c r="Q81" s="35" t="s">
        <v>377</v>
      </c>
      <c r="R81" s="35">
        <v>0</v>
      </c>
    </row>
    <row r="82" spans="1:18" ht="48" hidden="1" x14ac:dyDescent="0.25">
      <c r="A82" s="2" t="s">
        <v>95</v>
      </c>
      <c r="B82" s="2" t="s">
        <v>96</v>
      </c>
      <c r="C82" s="2" t="s">
        <v>267</v>
      </c>
      <c r="D82" s="7" t="s">
        <v>268</v>
      </c>
      <c r="E82" s="3" t="s">
        <v>269</v>
      </c>
      <c r="F82" s="2">
        <v>1</v>
      </c>
      <c r="G82" s="4">
        <v>0</v>
      </c>
      <c r="H82" s="4"/>
      <c r="I82" s="4"/>
      <c r="J82" s="23"/>
      <c r="K82" s="23"/>
      <c r="L82" s="4"/>
      <c r="M82" s="4"/>
      <c r="N82" s="4"/>
      <c r="O82" s="4"/>
      <c r="P82" s="20"/>
      <c r="Q82" s="44" t="s">
        <v>373</v>
      </c>
      <c r="R82" s="2">
        <v>0</v>
      </c>
    </row>
    <row r="83" spans="1:18" ht="48" hidden="1" x14ac:dyDescent="0.25">
      <c r="A83" s="2" t="s">
        <v>95</v>
      </c>
      <c r="B83" s="2" t="s">
        <v>96</v>
      </c>
      <c r="C83" s="2" t="s">
        <v>270</v>
      </c>
      <c r="D83" s="7" t="s">
        <v>271</v>
      </c>
      <c r="E83" s="3" t="s">
        <v>272</v>
      </c>
      <c r="F83" s="2">
        <v>1</v>
      </c>
      <c r="G83" s="4">
        <v>0</v>
      </c>
      <c r="H83" s="4"/>
      <c r="I83" s="4"/>
      <c r="J83" s="23"/>
      <c r="K83" s="23"/>
      <c r="L83" s="4"/>
      <c r="M83" s="4"/>
      <c r="N83" s="4"/>
      <c r="O83" s="4"/>
      <c r="P83" s="20"/>
      <c r="Q83" s="44" t="s">
        <v>373</v>
      </c>
      <c r="R83" s="2">
        <v>0</v>
      </c>
    </row>
    <row r="84" spans="1:18" ht="155.25" customHeight="1" x14ac:dyDescent="0.25">
      <c r="A84" s="3" t="s">
        <v>95</v>
      </c>
      <c r="B84" s="3" t="s">
        <v>96</v>
      </c>
      <c r="C84" s="2" t="s">
        <v>273</v>
      </c>
      <c r="D84" s="7" t="s">
        <v>274</v>
      </c>
      <c r="E84" s="3" t="s">
        <v>275</v>
      </c>
      <c r="F84" s="2">
        <v>1</v>
      </c>
      <c r="G84" s="4">
        <v>1</v>
      </c>
      <c r="H84" s="4" t="s">
        <v>315</v>
      </c>
      <c r="I84" s="4">
        <v>0</v>
      </c>
      <c r="J84" s="23">
        <v>253822.42</v>
      </c>
      <c r="K84" s="23">
        <v>82327.44</v>
      </c>
      <c r="L84" s="22" t="s">
        <v>322</v>
      </c>
      <c r="M84" s="4"/>
      <c r="N84" s="29" t="s">
        <v>327</v>
      </c>
      <c r="O84" s="15">
        <f>0.03*(J84-K84)</f>
        <v>5144.8494000000001</v>
      </c>
      <c r="P84" s="26" t="s">
        <v>349</v>
      </c>
      <c r="Q84" s="35" t="s">
        <v>357</v>
      </c>
      <c r="R84" s="37">
        <f>O84</f>
        <v>5144.8494000000001</v>
      </c>
    </row>
    <row r="85" spans="1:18" ht="36" x14ac:dyDescent="0.25">
      <c r="A85" s="3" t="s">
        <v>95</v>
      </c>
      <c r="B85" s="3" t="s">
        <v>96</v>
      </c>
      <c r="C85" s="2" t="s">
        <v>276</v>
      </c>
      <c r="D85" s="7" t="s">
        <v>277</v>
      </c>
      <c r="E85" s="9" t="s">
        <v>278</v>
      </c>
      <c r="F85" s="2">
        <v>1</v>
      </c>
      <c r="G85" s="4">
        <v>1</v>
      </c>
      <c r="H85" s="4" t="s">
        <v>314</v>
      </c>
      <c r="I85" s="4">
        <v>1</v>
      </c>
      <c r="J85" s="23"/>
      <c r="K85" s="23"/>
      <c r="L85" s="5"/>
      <c r="M85" s="5"/>
      <c r="N85" s="26" t="s">
        <v>327</v>
      </c>
      <c r="O85" s="15"/>
      <c r="P85" s="27"/>
      <c r="Q85" s="35" t="s">
        <v>376</v>
      </c>
      <c r="R85" s="35">
        <v>0</v>
      </c>
    </row>
    <row r="86" spans="1:18" ht="126.75" customHeight="1" x14ac:dyDescent="0.25">
      <c r="A86" s="3" t="s">
        <v>95</v>
      </c>
      <c r="B86" s="3" t="s">
        <v>96</v>
      </c>
      <c r="C86" s="2" t="s">
        <v>279</v>
      </c>
      <c r="D86" s="7" t="s">
        <v>280</v>
      </c>
      <c r="E86" s="3" t="s">
        <v>281</v>
      </c>
      <c r="F86" s="2">
        <v>1</v>
      </c>
      <c r="G86" s="4">
        <v>1</v>
      </c>
      <c r="H86" s="4" t="s">
        <v>315</v>
      </c>
      <c r="I86" s="4">
        <v>0</v>
      </c>
      <c r="J86" s="23">
        <v>2289004.81</v>
      </c>
      <c r="K86" s="23">
        <v>325083.22000000003</v>
      </c>
      <c r="L86" s="22" t="s">
        <v>322</v>
      </c>
      <c r="M86" s="4"/>
      <c r="N86" s="29" t="s">
        <v>327</v>
      </c>
      <c r="O86" s="15">
        <f>0.03*(J86-K86)</f>
        <v>58917.647700000001</v>
      </c>
      <c r="P86" s="26" t="s">
        <v>350</v>
      </c>
      <c r="Q86" s="35" t="s">
        <v>357</v>
      </c>
      <c r="R86" s="37">
        <f>O86</f>
        <v>58917.647700000001</v>
      </c>
    </row>
    <row r="87" spans="1:18" ht="48" hidden="1" x14ac:dyDescent="0.25">
      <c r="A87" s="2" t="s">
        <v>95</v>
      </c>
      <c r="B87" s="2" t="s">
        <v>96</v>
      </c>
      <c r="C87" s="2" t="s">
        <v>282</v>
      </c>
      <c r="D87" s="7" t="s">
        <v>283</v>
      </c>
      <c r="E87" s="3" t="s">
        <v>284</v>
      </c>
      <c r="F87" s="2">
        <v>1</v>
      </c>
      <c r="G87" s="4">
        <v>0</v>
      </c>
      <c r="H87" s="4"/>
      <c r="I87" s="4"/>
      <c r="J87" s="23"/>
      <c r="K87" s="23"/>
      <c r="L87" s="4"/>
      <c r="M87" s="4"/>
      <c r="N87" s="4"/>
      <c r="O87" s="4"/>
      <c r="P87" s="20"/>
      <c r="Q87" s="44" t="s">
        <v>373</v>
      </c>
      <c r="R87" s="2">
        <v>0</v>
      </c>
    </row>
    <row r="88" spans="1:18" ht="153.75" customHeight="1" x14ac:dyDescent="0.25">
      <c r="A88" s="3" t="s">
        <v>95</v>
      </c>
      <c r="B88" s="3" t="s">
        <v>96</v>
      </c>
      <c r="C88" s="2" t="s">
        <v>285</v>
      </c>
      <c r="D88" s="7" t="s">
        <v>286</v>
      </c>
      <c r="E88" s="3" t="s">
        <v>287</v>
      </c>
      <c r="F88" s="2">
        <v>1</v>
      </c>
      <c r="G88" s="4">
        <v>1</v>
      </c>
      <c r="H88" s="4" t="s">
        <v>315</v>
      </c>
      <c r="I88" s="4">
        <v>0</v>
      </c>
      <c r="J88" s="23">
        <v>206061.03</v>
      </c>
      <c r="K88" s="23">
        <v>12184.32</v>
      </c>
      <c r="L88" s="22" t="s">
        <v>322</v>
      </c>
      <c r="M88" s="4"/>
      <c r="N88" s="29" t="s">
        <v>327</v>
      </c>
      <c r="O88" s="15">
        <f>0.03*(J88-K88)</f>
        <v>5816.3012999999992</v>
      </c>
      <c r="P88" s="26" t="s">
        <v>349</v>
      </c>
      <c r="Q88" s="35" t="s">
        <v>357</v>
      </c>
      <c r="R88" s="37">
        <f>O88</f>
        <v>5816.3012999999992</v>
      </c>
    </row>
    <row r="89" spans="1:18" ht="151.5" customHeight="1" x14ac:dyDescent="0.25">
      <c r="A89" s="3" t="s">
        <v>95</v>
      </c>
      <c r="B89" s="3" t="s">
        <v>96</v>
      </c>
      <c r="C89" s="2" t="s">
        <v>288</v>
      </c>
      <c r="D89" s="7" t="s">
        <v>289</v>
      </c>
      <c r="E89" s="3" t="s">
        <v>290</v>
      </c>
      <c r="F89" s="2">
        <v>1</v>
      </c>
      <c r="G89" s="4">
        <v>1</v>
      </c>
      <c r="H89" s="4" t="s">
        <v>317</v>
      </c>
      <c r="I89" s="4">
        <v>0</v>
      </c>
      <c r="J89" s="23">
        <v>279565.15000000002</v>
      </c>
      <c r="K89" s="23">
        <v>85309.16</v>
      </c>
      <c r="L89" s="22" t="s">
        <v>322</v>
      </c>
      <c r="M89" s="4"/>
      <c r="N89" s="29" t="s">
        <v>327</v>
      </c>
      <c r="O89" s="15">
        <f>0.03*(J89-K89)</f>
        <v>5827.6797000000006</v>
      </c>
      <c r="P89" s="26" t="s">
        <v>349</v>
      </c>
      <c r="Q89" s="35" t="s">
        <v>357</v>
      </c>
      <c r="R89" s="37">
        <f>O89</f>
        <v>5827.6797000000006</v>
      </c>
    </row>
    <row r="90" spans="1:18" ht="36" x14ac:dyDescent="0.25">
      <c r="A90" s="3" t="s">
        <v>82</v>
      </c>
      <c r="B90" s="3" t="s">
        <v>83</v>
      </c>
      <c r="C90" s="2" t="s">
        <v>291</v>
      </c>
      <c r="D90" s="7" t="s">
        <v>292</v>
      </c>
      <c r="E90" s="9" t="s">
        <v>293</v>
      </c>
      <c r="F90" s="2">
        <v>1</v>
      </c>
      <c r="G90" s="4">
        <v>1</v>
      </c>
      <c r="H90" s="4" t="s">
        <v>314</v>
      </c>
      <c r="I90" s="4">
        <v>1</v>
      </c>
      <c r="J90" s="23"/>
      <c r="K90" s="23"/>
      <c r="L90" s="5"/>
      <c r="M90" s="5"/>
      <c r="N90" s="26" t="s">
        <v>327</v>
      </c>
      <c r="O90" s="15"/>
      <c r="P90" s="27"/>
      <c r="Q90" s="35" t="s">
        <v>376</v>
      </c>
      <c r="R90" s="35">
        <v>0</v>
      </c>
    </row>
    <row r="91" spans="1:18" ht="48" hidden="1" x14ac:dyDescent="0.25">
      <c r="A91" s="2" t="s">
        <v>95</v>
      </c>
      <c r="B91" s="2" t="s">
        <v>96</v>
      </c>
      <c r="C91" s="2" t="s">
        <v>294</v>
      </c>
      <c r="D91" s="7" t="s">
        <v>295</v>
      </c>
      <c r="E91" s="3" t="s">
        <v>296</v>
      </c>
      <c r="F91" s="2">
        <v>1</v>
      </c>
      <c r="G91" s="4">
        <v>0</v>
      </c>
      <c r="H91" s="4"/>
      <c r="I91" s="4"/>
      <c r="J91" s="23"/>
      <c r="K91" s="23"/>
      <c r="L91" s="4"/>
      <c r="M91" s="4"/>
      <c r="N91" s="4"/>
      <c r="O91" s="4"/>
      <c r="P91" s="20"/>
      <c r="Q91" s="44" t="s">
        <v>373</v>
      </c>
      <c r="R91" s="2">
        <v>0</v>
      </c>
    </row>
    <row r="92" spans="1:18" ht="48" x14ac:dyDescent="0.25">
      <c r="A92" s="3" t="s">
        <v>136</v>
      </c>
      <c r="B92" s="3" t="s">
        <v>137</v>
      </c>
      <c r="C92" s="2" t="s">
        <v>297</v>
      </c>
      <c r="D92" s="7" t="s">
        <v>298</v>
      </c>
      <c r="E92" s="9" t="s">
        <v>299</v>
      </c>
      <c r="F92" s="2">
        <v>1</v>
      </c>
      <c r="G92" s="4">
        <v>1</v>
      </c>
      <c r="H92" s="4" t="s">
        <v>314</v>
      </c>
      <c r="I92" s="4">
        <v>1</v>
      </c>
      <c r="J92" s="23"/>
      <c r="K92" s="23"/>
      <c r="L92" s="5"/>
      <c r="M92" s="5"/>
      <c r="N92" s="26" t="s">
        <v>329</v>
      </c>
      <c r="O92" s="15"/>
      <c r="P92" s="27"/>
      <c r="Q92" s="35" t="s">
        <v>376</v>
      </c>
      <c r="R92" s="35">
        <v>0</v>
      </c>
    </row>
    <row r="93" spans="1:18" ht="192" x14ac:dyDescent="0.25">
      <c r="A93" s="3" t="s">
        <v>95</v>
      </c>
      <c r="B93" s="3" t="s">
        <v>96</v>
      </c>
      <c r="C93" s="2" t="s">
        <v>300</v>
      </c>
      <c r="D93" s="7" t="s">
        <v>301</v>
      </c>
      <c r="E93" s="9" t="s">
        <v>302</v>
      </c>
      <c r="F93" s="2">
        <v>1</v>
      </c>
      <c r="G93" s="4">
        <v>1</v>
      </c>
      <c r="H93" s="4" t="s">
        <v>314</v>
      </c>
      <c r="I93" s="4">
        <v>1</v>
      </c>
      <c r="J93" s="23"/>
      <c r="K93" s="23"/>
      <c r="L93" s="5"/>
      <c r="M93" s="5"/>
      <c r="N93" s="26" t="s">
        <v>332</v>
      </c>
      <c r="O93" s="15"/>
      <c r="P93" s="27"/>
      <c r="Q93" s="35" t="s">
        <v>376</v>
      </c>
      <c r="R93" s="35">
        <v>0</v>
      </c>
    </row>
    <row r="94" spans="1:18" ht="49.5" customHeight="1" x14ac:dyDescent="0.25">
      <c r="A94" s="3" t="s">
        <v>95</v>
      </c>
      <c r="B94" s="3" t="s">
        <v>96</v>
      </c>
      <c r="C94" s="2" t="s">
        <v>303</v>
      </c>
      <c r="D94" s="7" t="s">
        <v>304</v>
      </c>
      <c r="E94" s="3" t="s">
        <v>305</v>
      </c>
      <c r="F94" s="2">
        <v>1</v>
      </c>
      <c r="G94" s="4">
        <v>1</v>
      </c>
      <c r="H94" s="4" t="s">
        <v>315</v>
      </c>
      <c r="I94" s="4">
        <v>0</v>
      </c>
      <c r="J94" s="23">
        <v>7368951.6500000004</v>
      </c>
      <c r="K94" s="23">
        <v>4239848.78</v>
      </c>
      <c r="L94" s="22" t="s">
        <v>322</v>
      </c>
      <c r="M94" s="4"/>
      <c r="N94" s="29" t="s">
        <v>327</v>
      </c>
      <c r="O94" s="15">
        <f>0.03*(J94-K94)</f>
        <v>93873.0861</v>
      </c>
      <c r="P94" s="26"/>
      <c r="Q94" s="35" t="s">
        <v>379</v>
      </c>
      <c r="R94" s="36">
        <f>+O94</f>
        <v>93873.0861</v>
      </c>
    </row>
    <row r="95" spans="1:18" ht="62.25" customHeight="1" x14ac:dyDescent="0.25">
      <c r="A95" s="3" t="s">
        <v>95</v>
      </c>
      <c r="B95" s="3" t="s">
        <v>96</v>
      </c>
      <c r="C95" s="2" t="s">
        <v>306</v>
      </c>
      <c r="D95" s="7" t="s">
        <v>307</v>
      </c>
      <c r="E95" s="3" t="s">
        <v>308</v>
      </c>
      <c r="F95" s="2">
        <v>1</v>
      </c>
      <c r="G95" s="4">
        <v>1</v>
      </c>
      <c r="H95" s="4" t="s">
        <v>315</v>
      </c>
      <c r="I95" s="4">
        <v>0</v>
      </c>
      <c r="J95" s="23">
        <v>2712854.24</v>
      </c>
      <c r="K95" s="23">
        <v>1679649.22</v>
      </c>
      <c r="L95" s="5"/>
      <c r="M95" s="4"/>
      <c r="N95" s="26" t="s">
        <v>327</v>
      </c>
      <c r="O95" s="15">
        <f>0.03*(J95-K95)</f>
        <v>30996.150600000008</v>
      </c>
      <c r="P95" s="26"/>
      <c r="Q95" s="35" t="s">
        <v>379</v>
      </c>
      <c r="R95" s="36">
        <f>+O95</f>
        <v>30996.150600000008</v>
      </c>
    </row>
  </sheetData>
  <autoFilter ref="A2:R95" xr:uid="{00000000-0001-0000-0000-000000000000}">
    <filterColumn colId="6">
      <filters>
        <filter val="1"/>
      </filters>
    </filterColumn>
  </autoFilter>
  <mergeCells count="3">
    <mergeCell ref="Q1:R1"/>
    <mergeCell ref="A1:G1"/>
    <mergeCell ref="H1:O1"/>
  </mergeCells>
  <phoneticPr fontId="4" type="noConversion"/>
  <printOptions horizontalCentered="1"/>
  <pageMargins left="0.70866141732283472" right="0.70866141732283472" top="0.74803149606299213" bottom="0.74803149606299213" header="0.31496062992125984" footer="0.31496062992125984"/>
  <pageSetup paperSize="8" scale="27" fitToHeight="0" orientation="landscape" r:id="rId1"/>
  <headerFooter>
    <oddHeader>&amp;C&amp;"-,Grassetto"&amp;14Programma degli Interventi 2022-2023, fino a fine concessione - 2031
(formato AIT)
ACQUE spa</oddHeader>
    <oddFooter>&amp;C&amp;P di &amp;N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F2F7B-B833-409C-8E4D-FD0E7AD289CE}">
  <sheetPr>
    <tabColor rgb="FFFF0000"/>
  </sheetPr>
  <dimension ref="A1:D13"/>
  <sheetViews>
    <sheetView tabSelected="1" workbookViewId="0">
      <selection activeCell="D19" sqref="D19"/>
    </sheetView>
  </sheetViews>
  <sheetFormatPr defaultRowHeight="15" x14ac:dyDescent="0.25"/>
  <cols>
    <col min="1" max="2" width="18.140625" customWidth="1"/>
    <col min="3" max="3" width="51.28515625" bestFit="1" customWidth="1"/>
    <col min="4" max="4" width="25.140625" customWidth="1"/>
  </cols>
  <sheetData>
    <row r="1" spans="1:4" ht="15.75" x14ac:dyDescent="0.25">
      <c r="A1" s="55" t="s">
        <v>372</v>
      </c>
      <c r="B1" s="55"/>
      <c r="C1" s="55"/>
      <c r="D1" s="34">
        <f>SUM('PDI con controllo a progetto'!O:O)</f>
        <v>260633.43900000001</v>
      </c>
    </row>
    <row r="2" spans="1:4" ht="16.5" thickBot="1" x14ac:dyDescent="0.3">
      <c r="A2" s="56" t="s">
        <v>358</v>
      </c>
      <c r="B2" s="57"/>
      <c r="C2" s="57"/>
      <c r="D2" s="17">
        <f>SUM('PDI con controllo a progetto'!R:R)</f>
        <v>259176.17430000001</v>
      </c>
    </row>
    <row r="3" spans="1:4" x14ac:dyDescent="0.25">
      <c r="A3" s="58" t="s">
        <v>383</v>
      </c>
      <c r="B3" s="59" t="s">
        <v>384</v>
      </c>
      <c r="C3" s="38" t="s">
        <v>361</v>
      </c>
      <c r="D3" s="62">
        <v>0</v>
      </c>
    </row>
    <row r="4" spans="1:4" x14ac:dyDescent="0.25">
      <c r="A4" s="58"/>
      <c r="B4" s="60"/>
      <c r="C4" s="39" t="s">
        <v>362</v>
      </c>
      <c r="D4" s="45">
        <v>94267</v>
      </c>
    </row>
    <row r="5" spans="1:4" x14ac:dyDescent="0.25">
      <c r="A5" s="58"/>
      <c r="B5" s="60"/>
      <c r="C5" s="39" t="s">
        <v>363</v>
      </c>
      <c r="D5" s="63">
        <v>0</v>
      </c>
    </row>
    <row r="6" spans="1:4" x14ac:dyDescent="0.25">
      <c r="A6" s="58"/>
      <c r="B6" s="60"/>
      <c r="C6" s="39" t="s">
        <v>364</v>
      </c>
      <c r="D6" s="40">
        <f>D2</f>
        <v>259176.17430000001</v>
      </c>
    </row>
    <row r="7" spans="1:4" x14ac:dyDescent="0.25">
      <c r="A7" s="58"/>
      <c r="B7" s="60"/>
      <c r="C7" s="39" t="s">
        <v>365</v>
      </c>
      <c r="D7" s="40">
        <f>D3+D4+D5+D6</f>
        <v>353443.17430000001</v>
      </c>
    </row>
    <row r="8" spans="1:4" x14ac:dyDescent="0.25">
      <c r="A8" s="58"/>
      <c r="B8" s="60"/>
      <c r="C8" s="39" t="s">
        <v>366</v>
      </c>
      <c r="D8" s="40">
        <v>3217453.6801140481</v>
      </c>
    </row>
    <row r="9" spans="1:4" ht="15.75" thickBot="1" x14ac:dyDescent="0.3">
      <c r="A9" s="58"/>
      <c r="B9" s="61"/>
      <c r="C9" s="41" t="s">
        <v>359</v>
      </c>
      <c r="D9" s="42" t="s">
        <v>360</v>
      </c>
    </row>
    <row r="10" spans="1:4" x14ac:dyDescent="0.25">
      <c r="A10" s="58"/>
      <c r="B10" s="59" t="s">
        <v>367</v>
      </c>
      <c r="C10" s="38" t="s">
        <v>368</v>
      </c>
      <c r="D10" s="43">
        <v>189360000</v>
      </c>
    </row>
    <row r="11" spans="1:4" x14ac:dyDescent="0.25">
      <c r="A11" s="58"/>
      <c r="B11" s="60"/>
      <c r="C11" s="39" t="s">
        <v>369</v>
      </c>
      <c r="D11" s="40">
        <v>196686911.5</v>
      </c>
    </row>
    <row r="12" spans="1:4" x14ac:dyDescent="0.25">
      <c r="A12" s="58"/>
      <c r="B12" s="60"/>
      <c r="C12" s="39" t="s">
        <v>370</v>
      </c>
      <c r="D12" s="40">
        <f>5/100*(D10+D11)/4</f>
        <v>4825586.3937499998</v>
      </c>
    </row>
    <row r="13" spans="1:4" ht="15.75" thickBot="1" x14ac:dyDescent="0.3">
      <c r="A13" s="58"/>
      <c r="B13" s="61"/>
      <c r="C13" s="41" t="s">
        <v>371</v>
      </c>
      <c r="D13" s="42" t="s">
        <v>360</v>
      </c>
    </row>
  </sheetData>
  <mergeCells count="5">
    <mergeCell ref="A1:C1"/>
    <mergeCell ref="A2:C2"/>
    <mergeCell ref="A3:A13"/>
    <mergeCell ref="B3:B9"/>
    <mergeCell ref="B10:B1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19b9d315-a622-427e-91f4-b670e216a2e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AB9A501C512514BA9A94B9B2A78E2FE" ma:contentTypeVersion="16" ma:contentTypeDescription="Creare un nuovo documento." ma:contentTypeScope="" ma:versionID="e7859be59b3c5bfa304edd74c18c7d30">
  <xsd:schema xmlns:xsd="http://www.w3.org/2001/XMLSchema" xmlns:xs="http://www.w3.org/2001/XMLSchema" xmlns:p="http://schemas.microsoft.com/office/2006/metadata/properties" xmlns:ns3="27853946-264b-4b64-8878-225585e66d2f" xmlns:ns4="19b9d315-a622-427e-91f4-b670e216a2e0" targetNamespace="http://schemas.microsoft.com/office/2006/metadata/properties" ma:root="true" ma:fieldsID="fd8789d754d09c2c4092ad024e148720" ns3:_="" ns4:_="">
    <xsd:import namespace="27853946-264b-4b64-8878-225585e66d2f"/>
    <xsd:import namespace="19b9d315-a622-427e-91f4-b670e216a2e0"/>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DateTaken" minOccurs="0"/>
                <xsd:element ref="ns4:MediaServiceLocation" minOccurs="0"/>
                <xsd:element ref="ns4:MediaServiceOCR" minOccurs="0"/>
                <xsd:element ref="ns4:MediaLengthInSeconds" minOccurs="0"/>
                <xsd:element ref="ns4:_activity" minOccurs="0"/>
                <xsd:element ref="ns4:MediaServiceObjectDetectorVersions" minOccurs="0"/>
                <xsd:element ref="ns4:MediaServiceSearchPropertie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853946-264b-4b64-8878-225585e66d2f"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element name="SharingHintHash" ma:index="10" nillable="true" ma:displayName="Hash suggerimento condivisione"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9b9d315-a622-427e-91f4-b670e216a2e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Location" ma:index="17" nillable="true" ma:displayName="Location" ma:descrip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SystemTags" ma:index="23"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D9BF59-E5E8-466F-A76A-B35D312BB605}">
  <ds:schemaRefs>
    <ds:schemaRef ds:uri="http://purl.org/dc/elements/1.1/"/>
    <ds:schemaRef ds:uri="http://schemas.openxmlformats.org/package/2006/metadata/core-properties"/>
    <ds:schemaRef ds:uri="http://purl.org/dc/terms/"/>
    <ds:schemaRef ds:uri="http://schemas.microsoft.com/office/infopath/2007/PartnerControls"/>
    <ds:schemaRef ds:uri="http://purl.org/dc/dcmitype/"/>
    <ds:schemaRef ds:uri="http://www.w3.org/XML/1998/namespace"/>
    <ds:schemaRef ds:uri="http://schemas.microsoft.com/office/2006/documentManagement/types"/>
    <ds:schemaRef ds:uri="19b9d315-a622-427e-91f4-b670e216a2e0"/>
    <ds:schemaRef ds:uri="27853946-264b-4b64-8878-225585e66d2f"/>
    <ds:schemaRef ds:uri="http://schemas.microsoft.com/office/2006/metadata/properties"/>
  </ds:schemaRefs>
</ds:datastoreItem>
</file>

<file path=customXml/itemProps2.xml><?xml version="1.0" encoding="utf-8"?>
<ds:datastoreItem xmlns:ds="http://schemas.openxmlformats.org/officeDocument/2006/customXml" ds:itemID="{5B6D5AA1-B777-4A90-9182-D45F1042C2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853946-264b-4b64-8878-225585e66d2f"/>
    <ds:schemaRef ds:uri="19b9d315-a622-427e-91f4-b670e216a2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8DCC49-55EC-4596-967A-FE14B17251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PDI con controllo a progetto</vt:lpstr>
      <vt:lpstr>PENALE_TOT</vt:lpstr>
      <vt:lpstr>'PDI con controllo a progetto'!Area_stampa</vt:lpstr>
      <vt:lpstr>'PDI con controllo a progetto'!Titoli_stampa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Ilaria Ferrari</dc:creator>
  <cp:lastModifiedBy>Francesca Lucarini</cp:lastModifiedBy>
  <cp:lastPrinted>2022-10-20T13:36:11Z</cp:lastPrinted>
  <dcterms:created xsi:type="dcterms:W3CDTF">2022-10-20T13:09:36Z</dcterms:created>
  <dcterms:modified xsi:type="dcterms:W3CDTF">2025-10-22T12:23:28Z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0x0101005AB9A501C512514BA9A94B9B2A78E2FE</vt:lpwstr>
  </property>
</Properties>
</file>